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pivotTables/pivotTable5.xml" ContentType="application/vnd.openxmlformats-officedocument.spreadsheetml.pivotTab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WRITING\"/>
    </mc:Choice>
  </mc:AlternateContent>
  <xr:revisionPtr revIDLastSave="0" documentId="13_ncr:1_{4AC21A13-2870-4523-BDA3-24067B4ECAAE}" xr6:coauthVersionLast="47" xr6:coauthVersionMax="47" xr10:uidLastSave="{00000000-0000-0000-0000-000000000000}"/>
  <bookViews>
    <workbookView xWindow="-120" yWindow="-120" windowWidth="20730" windowHeight="11160" tabRatio="939" activeTab="6" xr2:uid="{00000000-000D-0000-FFFF-FFFF00000000}"/>
  </bookViews>
  <sheets>
    <sheet name="Sheet1" sheetId="218" r:id="rId1"/>
    <sheet name="Correlation Data" sheetId="1" r:id="rId2"/>
    <sheet name="Simple Regression Data" sheetId="2" r:id="rId3"/>
    <sheet name="Multiple Regression Data" sheetId="3" r:id="rId4"/>
    <sheet name="Independent t Test Data" sheetId="217" r:id="rId5"/>
    <sheet name="Paired Samples t Test Data" sheetId="6" r:id="rId6"/>
    <sheet name="ANOVA One-Way Data" sheetId="134" r:id="rId7"/>
  </sheets>
  <calcPr calcId="181029"/>
  <pivotCaches>
    <pivotCache cacheId="3" r:id="rId8"/>
    <pivotCache cacheId="6" r:id="rId9"/>
    <pivotCache cacheId="10" r:id="rId10"/>
    <pivotCache cacheId="13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3" i="134" l="1"/>
  <c r="U13" i="134"/>
  <c r="V13" i="134"/>
  <c r="S13" i="134"/>
  <c r="T11" i="134"/>
  <c r="U11" i="134"/>
  <c r="V11" i="134"/>
  <c r="T10" i="134"/>
  <c r="U10" i="134"/>
  <c r="V10" i="134"/>
  <c r="T9" i="134"/>
  <c r="U9" i="134"/>
  <c r="V9" i="134"/>
  <c r="T8" i="134"/>
  <c r="U8" i="134"/>
  <c r="V8" i="134"/>
  <c r="T7" i="134"/>
  <c r="U7" i="134"/>
  <c r="V7" i="134"/>
  <c r="U6" i="134"/>
  <c r="V6" i="134"/>
  <c r="U5" i="134"/>
  <c r="V5" i="134"/>
  <c r="U4" i="134"/>
  <c r="V4" i="134"/>
  <c r="S11" i="134"/>
  <c r="S10" i="134"/>
  <c r="S9" i="134"/>
  <c r="S8" i="134"/>
  <c r="S7" i="134"/>
  <c r="S6" i="134"/>
  <c r="T6" i="134"/>
  <c r="T5" i="134"/>
  <c r="S5" i="134"/>
  <c r="T4" i="134"/>
  <c r="S4" i="134"/>
  <c r="T3" i="134"/>
  <c r="U3" i="134"/>
  <c r="V3" i="134"/>
  <c r="S3" i="134"/>
  <c r="H4" i="134"/>
  <c r="I4" i="134"/>
  <c r="J4" i="134"/>
  <c r="H3" i="134"/>
  <c r="I3" i="134"/>
  <c r="J3" i="134"/>
  <c r="G4" i="134"/>
  <c r="H2" i="134"/>
  <c r="I2" i="134"/>
  <c r="J2" i="134"/>
  <c r="G2" i="134"/>
  <c r="G3" i="134"/>
  <c r="J26" i="6"/>
  <c r="J22" i="6"/>
  <c r="J23" i="6"/>
  <c r="J24" i="6"/>
  <c r="J25" i="6"/>
  <c r="I26" i="6"/>
  <c r="I25" i="6"/>
  <c r="I24" i="6"/>
  <c r="I23" i="6"/>
  <c r="I22" i="6"/>
  <c r="J21" i="6"/>
  <c r="I21" i="6"/>
  <c r="F19" i="6"/>
  <c r="J20" i="6"/>
  <c r="I20" i="6"/>
  <c r="J19" i="6"/>
  <c r="I19" i="6"/>
  <c r="J18" i="6"/>
  <c r="I18" i="6"/>
  <c r="T16" i="6"/>
  <c r="N4" i="6"/>
  <c r="N5" i="6"/>
  <c r="N6" i="6"/>
  <c r="N7" i="6"/>
  <c r="N8" i="6"/>
  <c r="N9" i="6"/>
  <c r="N3" i="6"/>
  <c r="N1" i="6"/>
  <c r="G19" i="6"/>
  <c r="G18" i="6"/>
  <c r="G17" i="6"/>
  <c r="F17" i="6"/>
  <c r="L1" i="6" s="1"/>
  <c r="F18" i="6"/>
  <c r="AA38" i="217"/>
  <c r="AA37" i="217"/>
  <c r="AA36" i="217"/>
  <c r="AA35" i="217"/>
  <c r="AA34" i="217"/>
  <c r="AA33" i="217"/>
  <c r="AA32" i="217"/>
  <c r="AA31" i="217"/>
  <c r="Z38" i="217"/>
  <c r="Z37" i="217"/>
  <c r="Z36" i="217"/>
  <c r="Z35" i="217"/>
  <c r="Z34" i="217"/>
  <c r="Z33" i="217"/>
  <c r="Z32" i="217"/>
  <c r="Z31" i="217"/>
  <c r="J1" i="217"/>
  <c r="M1" i="217"/>
  <c r="M2" i="217"/>
  <c r="L2" i="217"/>
  <c r="F3" i="217"/>
  <c r="F2" i="217"/>
  <c r="F1" i="217"/>
  <c r="E1" i="217"/>
  <c r="E3" i="217"/>
  <c r="E2" i="217"/>
  <c r="V15" i="3"/>
  <c r="V23" i="3"/>
  <c r="V22" i="3"/>
  <c r="V21" i="3"/>
  <c r="V20" i="3"/>
  <c r="V19" i="3"/>
  <c r="V18" i="3"/>
  <c r="V17" i="3"/>
  <c r="V16" i="3"/>
  <c r="M1" i="3"/>
  <c r="J3" i="3"/>
  <c r="J2" i="3"/>
  <c r="M27" i="2"/>
  <c r="M35" i="2"/>
  <c r="M34" i="2"/>
  <c r="M33" i="2"/>
  <c r="M32" i="2"/>
  <c r="M31" i="2"/>
  <c r="M30" i="2"/>
  <c r="M29" i="2"/>
  <c r="M28" i="2"/>
  <c r="F3" i="2"/>
  <c r="G3" i="2"/>
  <c r="F2" i="2"/>
  <c r="G2" i="2"/>
  <c r="G1" i="2"/>
  <c r="F1" i="2"/>
  <c r="E1" i="2"/>
  <c r="E3" i="2"/>
  <c r="E2" i="2"/>
  <c r="U23" i="1"/>
  <c r="U22" i="1"/>
  <c r="U21" i="1"/>
  <c r="U20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2" i="1"/>
  <c r="U25" i="1"/>
  <c r="T25" i="1"/>
  <c r="E2" i="1"/>
  <c r="T23" i="1"/>
  <c r="T22" i="1"/>
  <c r="T21" i="1"/>
  <c r="T20" i="1"/>
  <c r="A3" i="1"/>
  <c r="E4" i="1" s="1"/>
  <c r="A4" i="1"/>
  <c r="E5" i="1" s="1"/>
  <c r="A5" i="1"/>
  <c r="E6" i="1" s="1"/>
  <c r="A6" i="1"/>
  <c r="E7" i="1" s="1"/>
  <c r="A7" i="1"/>
  <c r="E8" i="1" s="1"/>
  <c r="A8" i="1"/>
  <c r="E9" i="1" s="1"/>
  <c r="A9" i="1"/>
  <c r="E10" i="1" s="1"/>
  <c r="A10" i="1"/>
  <c r="E11" i="1" s="1"/>
  <c r="A11" i="1"/>
  <c r="E12" i="1" s="1"/>
  <c r="A12" i="1"/>
  <c r="E13" i="1" s="1"/>
  <c r="A13" i="1"/>
  <c r="E14" i="1" s="1"/>
  <c r="A14" i="1"/>
  <c r="E15" i="1" s="1"/>
  <c r="A15" i="1"/>
  <c r="E16" i="1" s="1"/>
  <c r="A16" i="1"/>
  <c r="E17" i="1" s="1"/>
  <c r="A17" i="1"/>
  <c r="E18" i="1" s="1"/>
  <c r="A18" i="1"/>
  <c r="E19" i="1" s="1"/>
  <c r="A19" i="1"/>
  <c r="E20" i="1" s="1"/>
  <c r="A20" i="1"/>
  <c r="E21" i="1" s="1"/>
  <c r="A21" i="1"/>
  <c r="E22" i="1" s="1"/>
  <c r="A22" i="1"/>
  <c r="E23" i="1" s="1"/>
  <c r="A23" i="1"/>
  <c r="E24" i="1" s="1"/>
  <c r="A24" i="1"/>
  <c r="E25" i="1" s="1"/>
  <c r="A25" i="1"/>
  <c r="E26" i="1" s="1"/>
  <c r="A26" i="1"/>
  <c r="E27" i="1" s="1"/>
  <c r="A27" i="1"/>
  <c r="E28" i="1" s="1"/>
  <c r="A28" i="1"/>
  <c r="E29" i="1" s="1"/>
  <c r="A29" i="1"/>
  <c r="E30" i="1" s="1"/>
  <c r="A30" i="1"/>
  <c r="E31" i="1" s="1"/>
  <c r="A31" i="1"/>
  <c r="E32" i="1" s="1"/>
  <c r="A32" i="1"/>
  <c r="E33" i="1" s="1"/>
  <c r="A33" i="1"/>
  <c r="E34" i="1" s="1"/>
  <c r="A34" i="1"/>
  <c r="E35" i="1" s="1"/>
  <c r="A35" i="1"/>
  <c r="E36" i="1" s="1"/>
  <c r="A36" i="1"/>
  <c r="E37" i="1" s="1"/>
  <c r="A37" i="1"/>
  <c r="E38" i="1" s="1"/>
  <c r="A38" i="1"/>
  <c r="E39" i="1" s="1"/>
  <c r="A39" i="1"/>
  <c r="E40" i="1" s="1"/>
  <c r="A40" i="1"/>
  <c r="E41" i="1" s="1"/>
  <c r="A41" i="1"/>
  <c r="E42" i="1" s="1"/>
  <c r="A42" i="1"/>
  <c r="E43" i="1" s="1"/>
  <c r="A43" i="1"/>
  <c r="E44" i="1" s="1"/>
  <c r="A44" i="1"/>
  <c r="E45" i="1" s="1"/>
  <c r="A45" i="1"/>
  <c r="E46" i="1" s="1"/>
  <c r="A46" i="1"/>
  <c r="E47" i="1" s="1"/>
  <c r="A47" i="1"/>
  <c r="E48" i="1" s="1"/>
  <c r="A48" i="1"/>
  <c r="E49" i="1" s="1"/>
  <c r="A49" i="1"/>
  <c r="E50" i="1" s="1"/>
  <c r="A50" i="1"/>
  <c r="E51" i="1" s="1"/>
  <c r="A51" i="1"/>
  <c r="E52" i="1" s="1"/>
  <c r="A52" i="1"/>
  <c r="E53" i="1" s="1"/>
  <c r="A53" i="1"/>
  <c r="E54" i="1" s="1"/>
  <c r="A54" i="1"/>
  <c r="E55" i="1" s="1"/>
  <c r="A55" i="1"/>
  <c r="E56" i="1" s="1"/>
  <c r="A56" i="1"/>
  <c r="E57" i="1" s="1"/>
  <c r="A57" i="1"/>
  <c r="E58" i="1" s="1"/>
  <c r="A58" i="1"/>
  <c r="E59" i="1" s="1"/>
  <c r="A59" i="1"/>
  <c r="E60" i="1" s="1"/>
  <c r="A60" i="1"/>
  <c r="E61" i="1" s="1"/>
  <c r="A61" i="1"/>
  <c r="E62" i="1" s="1"/>
  <c r="A62" i="1"/>
  <c r="E63" i="1" s="1"/>
  <c r="A63" i="1"/>
  <c r="E64" i="1" s="1"/>
  <c r="A64" i="1"/>
  <c r="E65" i="1" s="1"/>
  <c r="A65" i="1"/>
  <c r="E66" i="1" s="1"/>
  <c r="A66" i="1"/>
  <c r="E67" i="1" s="1"/>
  <c r="A67" i="1"/>
  <c r="E68" i="1" s="1"/>
  <c r="A68" i="1"/>
  <c r="E69" i="1" s="1"/>
  <c r="A69" i="1"/>
  <c r="E70" i="1" s="1"/>
  <c r="A70" i="1"/>
  <c r="E71" i="1" s="1"/>
  <c r="A71" i="1"/>
  <c r="E72" i="1" s="1"/>
  <c r="A72" i="1"/>
  <c r="E73" i="1" s="1"/>
  <c r="A73" i="1"/>
  <c r="E74" i="1" s="1"/>
  <c r="A74" i="1"/>
  <c r="E75" i="1" s="1"/>
  <c r="A75" i="1"/>
  <c r="E76" i="1" s="1"/>
  <c r="A76" i="1"/>
  <c r="E77" i="1" s="1"/>
  <c r="A77" i="1"/>
  <c r="E78" i="1" s="1"/>
  <c r="A78" i="1"/>
  <c r="E79" i="1" s="1"/>
  <c r="A79" i="1"/>
  <c r="E80" i="1" s="1"/>
  <c r="A80" i="1"/>
  <c r="E81" i="1" s="1"/>
  <c r="A81" i="1"/>
  <c r="E82" i="1" s="1"/>
  <c r="A82" i="1"/>
  <c r="E83" i="1" s="1"/>
  <c r="A83" i="1"/>
  <c r="E84" i="1" s="1"/>
  <c r="A84" i="1"/>
  <c r="E85" i="1" s="1"/>
  <c r="A85" i="1"/>
  <c r="E86" i="1" s="1"/>
  <c r="A86" i="1"/>
  <c r="E87" i="1" s="1"/>
  <c r="A87" i="1"/>
  <c r="E88" i="1" s="1"/>
  <c r="A88" i="1"/>
  <c r="E89" i="1" s="1"/>
  <c r="A89" i="1"/>
  <c r="E90" i="1" s="1"/>
  <c r="A90" i="1"/>
  <c r="E91" i="1" s="1"/>
  <c r="A91" i="1"/>
  <c r="E92" i="1" s="1"/>
  <c r="A92" i="1"/>
  <c r="E93" i="1" s="1"/>
  <c r="A93" i="1"/>
  <c r="E94" i="1" s="1"/>
  <c r="A94" i="1"/>
  <c r="E95" i="1" s="1"/>
  <c r="A95" i="1"/>
  <c r="E96" i="1" s="1"/>
  <c r="A96" i="1"/>
  <c r="E97" i="1" s="1"/>
  <c r="A97" i="1"/>
  <c r="E98" i="1" s="1"/>
  <c r="A98" i="1"/>
  <c r="E99" i="1" s="1"/>
  <c r="A99" i="1"/>
  <c r="E100" i="1" s="1"/>
  <c r="A100" i="1"/>
  <c r="E101" i="1" s="1"/>
  <c r="A101" i="1"/>
  <c r="E102" i="1" s="1"/>
  <c r="A102" i="1"/>
  <c r="E103" i="1" s="1"/>
  <c r="A103" i="1"/>
  <c r="E104" i="1" s="1"/>
  <c r="A104" i="1"/>
  <c r="A2" i="1"/>
  <c r="E3" i="1" s="1"/>
  <c r="U19" i="1"/>
  <c r="U18" i="1"/>
  <c r="U17" i="1"/>
  <c r="U16" i="1"/>
  <c r="T19" i="1"/>
  <c r="T18" i="1"/>
  <c r="T17" i="1"/>
  <c r="T16" i="1"/>
</calcChain>
</file>

<file path=xl/sharedStrings.xml><?xml version="1.0" encoding="utf-8"?>
<sst xmlns="http://schemas.openxmlformats.org/spreadsheetml/2006/main" count="391" uniqueCount="192">
  <si>
    <t>Frequency (Hz)</t>
  </si>
  <si>
    <t>Angle in Degrees</t>
  </si>
  <si>
    <t>Chord Length</t>
  </si>
  <si>
    <t>Velocity (Meters per Second)</t>
  </si>
  <si>
    <t>Displacement</t>
  </si>
  <si>
    <t>Decibel</t>
  </si>
  <si>
    <t>A = Air</t>
  </si>
  <si>
    <t>B = Soil</t>
  </si>
  <si>
    <t>C = Water</t>
  </si>
  <si>
    <t>D = Training</t>
  </si>
  <si>
    <t>Pre-Exposure μg/dL</t>
  </si>
  <si>
    <t>Post-Exposure μg/dL</t>
  </si>
  <si>
    <t>Consulting Project Return on Investment (%)</t>
  </si>
  <si>
    <t>contract #</t>
  </si>
  <si>
    <t>Group A Prior Training Scores</t>
  </si>
  <si>
    <t>Group B Revised Training Scores</t>
  </si>
  <si>
    <t>Employee</t>
  </si>
  <si>
    <t>Job site</t>
  </si>
  <si>
    <t>Microns</t>
  </si>
  <si>
    <t>Mean annual sick days per employee</t>
  </si>
  <si>
    <t>Contract #</t>
  </si>
  <si>
    <t>Safety training expenditure</t>
  </si>
  <si>
    <t>Lost time hours</t>
  </si>
  <si>
    <t xml:space="preserve">Frequency </t>
  </si>
  <si>
    <t>Bin</t>
  </si>
  <si>
    <t>Max</t>
  </si>
  <si>
    <t>Class limit</t>
  </si>
  <si>
    <t>2-3</t>
  </si>
  <si>
    <t>1-2</t>
  </si>
  <si>
    <t>3-4</t>
  </si>
  <si>
    <t>4-5</t>
  </si>
  <si>
    <t>6-7</t>
  </si>
  <si>
    <t>5-6</t>
  </si>
  <si>
    <t>7-8</t>
  </si>
  <si>
    <t>9-10</t>
  </si>
  <si>
    <t>11-12</t>
  </si>
  <si>
    <t>More</t>
  </si>
  <si>
    <t>Frequency</t>
  </si>
  <si>
    <t>Mean Sick days</t>
  </si>
  <si>
    <t>Minimum</t>
  </si>
  <si>
    <t>Maximum</t>
  </si>
  <si>
    <t>Mean</t>
  </si>
  <si>
    <t xml:space="preserve">Std. Deviation </t>
  </si>
  <si>
    <t>0-1</t>
  </si>
  <si>
    <t>8-9</t>
  </si>
  <si>
    <t>10-11</t>
  </si>
  <si>
    <t xml:space="preserve">Median </t>
  </si>
  <si>
    <t>Mode</t>
  </si>
  <si>
    <t>Skewness</t>
  </si>
  <si>
    <t>Kurtosis</t>
  </si>
  <si>
    <t xml:space="preserve">Nominal </t>
  </si>
  <si>
    <t xml:space="preserve">Ordinal </t>
  </si>
  <si>
    <t xml:space="preserve">Interval </t>
  </si>
  <si>
    <t>Ratio</t>
  </si>
  <si>
    <t>Ordinal</t>
  </si>
  <si>
    <t>Sum of Mean annual sick days per employee</t>
  </si>
  <si>
    <t>Row Labels</t>
  </si>
  <si>
    <t>Grand Total</t>
  </si>
  <si>
    <t>Sum of Mean annual sick days per employee2</t>
  </si>
  <si>
    <t>max</t>
  </si>
  <si>
    <t>min</t>
  </si>
  <si>
    <t>0-30</t>
  </si>
  <si>
    <t>31-60</t>
  </si>
  <si>
    <t>61-90</t>
  </si>
  <si>
    <t>91-120</t>
  </si>
  <si>
    <t>121-150</t>
  </si>
  <si>
    <t>151-180</t>
  </si>
  <si>
    <t>181-210</t>
  </si>
  <si>
    <t>211-240</t>
  </si>
  <si>
    <t>241-270</t>
  </si>
  <si>
    <t>271-300</t>
  </si>
  <si>
    <t>301-330</t>
  </si>
  <si>
    <t>331-360</t>
  </si>
  <si>
    <t xml:space="preserve">Bin </t>
  </si>
  <si>
    <t>0-100</t>
  </si>
  <si>
    <t>101-200</t>
  </si>
  <si>
    <t>201-300</t>
  </si>
  <si>
    <t>301-400</t>
  </si>
  <si>
    <t>401-500</t>
  </si>
  <si>
    <t>501-600</t>
  </si>
  <si>
    <t>601-700</t>
  </si>
  <si>
    <t>701-800</t>
  </si>
  <si>
    <t>801-900</t>
  </si>
  <si>
    <t>901-1000</t>
  </si>
  <si>
    <t>1001-1100</t>
  </si>
  <si>
    <t>1101-1200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</si>
  <si>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</si>
  <si>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</si>
  <si>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</si>
  <si>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</si>
  <si>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</si>
  <si>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</si>
  <si>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</si>
  <si>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</si>
  <si>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</si>
  <si>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2101-2200</t>
  </si>
  <si>
    <t>2201-2300</t>
  </si>
  <si>
    <t xml:space="preserve">Lost time hours </t>
  </si>
  <si>
    <t>Sum of Lost time hours</t>
  </si>
  <si>
    <t>Sum of Safety training expenditure</t>
  </si>
  <si>
    <t>Sum of Contract #</t>
  </si>
  <si>
    <t>100-105</t>
  </si>
  <si>
    <t>106-110</t>
  </si>
  <si>
    <t>111-115</t>
  </si>
  <si>
    <t>116-120</t>
  </si>
  <si>
    <t>121-125</t>
  </si>
  <si>
    <t>126-130</t>
  </si>
  <si>
    <t>136-140</t>
  </si>
  <si>
    <t>141-145</t>
  </si>
  <si>
    <t>146-150</t>
  </si>
  <si>
    <t>131-135</t>
  </si>
  <si>
    <t>Decibels</t>
  </si>
  <si>
    <t>Sum of Decibel</t>
  </si>
  <si>
    <t>Min</t>
  </si>
  <si>
    <t>50-60</t>
  </si>
  <si>
    <t>61-70</t>
  </si>
  <si>
    <t>71-80</t>
  </si>
  <si>
    <t>81-90</t>
  </si>
  <si>
    <t>90-100</t>
  </si>
  <si>
    <t>70-75</t>
  </si>
  <si>
    <t>76-80</t>
  </si>
  <si>
    <t>81-85</t>
  </si>
  <si>
    <t>86-90</t>
  </si>
  <si>
    <t>91-95</t>
  </si>
  <si>
    <t>96-100</t>
  </si>
  <si>
    <t xml:space="preserve">Group A revised scores </t>
  </si>
  <si>
    <t xml:space="preserve">Group B revised scores </t>
  </si>
  <si>
    <t>Scores A</t>
  </si>
  <si>
    <t>Scores B</t>
  </si>
  <si>
    <t>t-Test: Paired Two Sample for Means</t>
  </si>
  <si>
    <t>Variance</t>
  </si>
  <si>
    <t>Observations</t>
  </si>
  <si>
    <t>Pearson Correlation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</si>
  <si>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</si>
  <si>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</si>
  <si>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</si>
  <si>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</si>
  <si>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</si>
  <si>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</si>
  <si>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</si>
  <si>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SUMMARY OUTPUT</t>
  </si>
  <si>
    <t>Regression Statistics</t>
  </si>
  <si>
    <t>Multiple R</t>
  </si>
  <si>
    <t>R Square</t>
  </si>
  <si>
    <t>Adjusted R Square</t>
  </si>
  <si>
    <t>Standard Error</t>
  </si>
  <si>
    <t>ANOVA</t>
  </si>
  <si>
    <t>Regression</t>
  </si>
  <si>
    <t>Residual</t>
  </si>
  <si>
    <t>Total</t>
  </si>
  <si>
    <t>Intercept</t>
  </si>
  <si>
    <t>SS</t>
  </si>
  <si>
    <t>MS</t>
  </si>
  <si>
    <t>F</t>
  </si>
  <si>
    <t>Significance F</t>
  </si>
  <si>
    <t>Coefficients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</si>
  <si>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</si>
  <si>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</si>
  <si>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</si>
  <si>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</si>
  <si>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</si>
  <si>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</si>
  <si>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</si>
  <si>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Safety training expenditure</t>
  </si>
  <si>
    <t>Residuals</t>
  </si>
  <si>
    <t>Standard Residuals</t>
  </si>
  <si>
    <t>PROBABILITY OUTPUT</t>
  </si>
  <si>
    <t>Percentile</t>
  </si>
  <si>
    <t>t-Test: Two-Sample Assuming Unequal Variances</t>
  </si>
  <si>
    <t>5-8</t>
  </si>
  <si>
    <t>9-17</t>
  </si>
  <si>
    <t>18-26</t>
  </si>
  <si>
    <t>27-35</t>
  </si>
  <si>
    <t>36-44</t>
  </si>
  <si>
    <t>45-53</t>
  </si>
  <si>
    <t>54-62</t>
  </si>
  <si>
    <t>bin</t>
  </si>
  <si>
    <t>0-3</t>
  </si>
  <si>
    <t>4-6</t>
  </si>
  <si>
    <t>7-9</t>
  </si>
  <si>
    <t>10-12</t>
  </si>
  <si>
    <t>13-15</t>
  </si>
  <si>
    <t>Anova: Single Factor</t>
  </si>
  <si>
    <t>SUMMARY</t>
  </si>
  <si>
    <t>Groups</t>
  </si>
  <si>
    <t>Count</t>
  </si>
  <si>
    <t>Sum</t>
  </si>
  <si>
    <t>Average</t>
  </si>
  <si>
    <t>Source of Variation</t>
  </si>
  <si>
    <t>F crit</t>
  </si>
  <si>
    <t>Between Groups</t>
  </si>
  <si>
    <t>Within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</si>
</sst>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222222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5" fillId="0" borderId="0" xfId="2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0" fillId="0" borderId="4" xfId="0" applyFill="1" applyBorder="1" applyAlignment="1"/>
    <xf numFmtId="0" fontId="0" fillId="0" borderId="0" xfId="0" applyNumberFormat="1"/>
    <xf numFmtId="49" fontId="0" fillId="0" borderId="0" xfId="3" applyNumberFormat="1" applyFont="1"/>
    <xf numFmtId="0" fontId="0" fillId="0" borderId="0" xfId="0" applyNumberFormat="1" applyFill="1" applyBorder="1" applyAlignment="1"/>
    <xf numFmtId="0" fontId="0" fillId="0" borderId="4" xfId="0" applyBorder="1"/>
    <xf numFmtId="49" fontId="0" fillId="0" borderId="4" xfId="3" applyNumberFormat="1" applyFont="1" applyBorder="1"/>
    <xf numFmtId="0" fontId="0" fillId="0" borderId="5" xfId="0" applyBorder="1"/>
    <xf numFmtId="0" fontId="0" fillId="0" borderId="6" xfId="0" applyFill="1" applyBorder="1" applyAlignment="1"/>
    <xf numFmtId="1" fontId="0" fillId="0" borderId="4" xfId="0" applyNumberFormat="1" applyBorder="1"/>
    <xf numFmtId="2" fontId="0" fillId="0" borderId="4" xfId="0" applyNumberFormat="1" applyBorder="1"/>
    <xf numFmtId="0" fontId="0" fillId="0" borderId="7" xfId="0" applyFill="1" applyBorder="1"/>
    <xf numFmtId="0" fontId="9" fillId="0" borderId="0" xfId="0" applyFont="1"/>
    <xf numFmtId="0" fontId="0" fillId="0" borderId="0" xfId="0" pivotButton="1"/>
    <xf numFmtId="1" fontId="0" fillId="0" borderId="0" xfId="0" applyNumberFormat="1" applyAlignment="1">
      <alignment horizontal="left"/>
    </xf>
    <xf numFmtId="0" fontId="0" fillId="0" borderId="4" xfId="0" pivotButton="1" applyBorder="1"/>
    <xf numFmtId="1" fontId="0" fillId="0" borderId="4" xfId="0" applyNumberFormat="1" applyBorder="1" applyAlignment="1">
      <alignment horizontal="left"/>
    </xf>
    <xf numFmtId="0" fontId="0" fillId="0" borderId="4" xfId="0" applyNumberFormat="1" applyBorder="1"/>
    <xf numFmtId="0" fontId="0" fillId="0" borderId="4" xfId="0" applyFill="1" applyBorder="1"/>
    <xf numFmtId="0" fontId="0" fillId="0" borderId="0" xfId="0" applyAlignment="1">
      <alignment wrapText="1"/>
    </xf>
    <xf numFmtId="49" fontId="0" fillId="0" borderId="0" xfId="0" applyNumberFormat="1"/>
    <xf numFmtId="0" fontId="0" fillId="0" borderId="4" xfId="0" applyNumberFormat="1" applyFill="1" applyBorder="1" applyAlignment="1"/>
    <xf numFmtId="0" fontId="0" fillId="0" borderId="0" xfId="0" applyAlignment="1">
      <alignment horizontal="left"/>
    </xf>
    <xf numFmtId="0" fontId="7" fillId="0" borderId="2" xfId="0" applyFont="1" applyFill="1" applyBorder="1" applyAlignment="1">
      <alignment horizontal="centerContinuous"/>
    </xf>
    <xf numFmtId="0" fontId="7" fillId="0" borderId="4" xfId="0" applyFont="1" applyFill="1" applyBorder="1" applyAlignment="1">
      <alignment horizontal="centerContinuous"/>
    </xf>
  </cellXfs>
  <cellStyles count="4">
    <cellStyle name="Currency" xfId="3" builtinId="4"/>
    <cellStyle name="Hyperlink" xfId="2" builtinId="8"/>
    <cellStyle name="Normal" xfId="0" builtinId="0"/>
    <cellStyle name="Normal 2" xfId="1" xr:uid="{00000000-0005-0000-0000-000002000000}"/>
  </cellStyles>
  <dxfs count="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for mean sick days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'Correlation Data'!$Q$4:$Q$10</c:f>
              <c:strCach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More</c:v>
                </c:pt>
              </c:strCache>
            </c:strRef>
          </c:cat>
          <c:val>
            <c:numRef>
              <c:f>'Correlation Data'!$R$4:$R$10</c:f>
              <c:numCache>
                <c:formatCode>General</c:formatCode>
                <c:ptCount val="7"/>
                <c:pt idx="0">
                  <c:v>1</c:v>
                </c:pt>
                <c:pt idx="1">
                  <c:v>6</c:v>
                </c:pt>
                <c:pt idx="2">
                  <c:v>31</c:v>
                </c:pt>
                <c:pt idx="3">
                  <c:v>42</c:v>
                </c:pt>
                <c:pt idx="4">
                  <c:v>19</c:v>
                </c:pt>
                <c:pt idx="5">
                  <c:v>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4D-412C-BBBA-983401D65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71477440"/>
        <c:axId val="571479408"/>
      </c:barChart>
      <c:catAx>
        <c:axId val="571477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</a:t>
                </a:r>
                <a:r>
                  <a:rPr lang="en-US" baseline="0"/>
                  <a:t> mean sick days</a:t>
                </a: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71479408"/>
        <c:crosses val="autoZero"/>
        <c:auto val="1"/>
        <c:lblAlgn val="ctr"/>
        <c:lblOffset val="100"/>
        <c:noMultiLvlLbl val="0"/>
      </c:catAx>
      <c:valAx>
        <c:axId val="5714794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1477440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for safety training expenditure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'Simple Regression Data'!$S$4:$S$27</c:f>
              <c:strCache>
                <c:ptCount val="24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  <c:pt idx="10">
                  <c:v>1100</c:v>
                </c:pt>
                <c:pt idx="11">
                  <c:v>1200</c:v>
                </c:pt>
                <c:pt idx="12">
                  <c:v>1300</c:v>
                </c:pt>
                <c:pt idx="13">
                  <c:v>1400</c:v>
                </c:pt>
                <c:pt idx="14">
                  <c:v>1500</c:v>
                </c:pt>
                <c:pt idx="15">
                  <c:v>1600</c:v>
                </c:pt>
                <c:pt idx="16">
                  <c:v>1700</c:v>
                </c:pt>
                <c:pt idx="17">
                  <c:v>1800</c:v>
                </c:pt>
                <c:pt idx="18">
                  <c:v>1900</c:v>
                </c:pt>
                <c:pt idx="19">
                  <c:v>2000</c:v>
                </c:pt>
                <c:pt idx="20">
                  <c:v>2100</c:v>
                </c:pt>
                <c:pt idx="21">
                  <c:v>2200</c:v>
                </c:pt>
                <c:pt idx="22">
                  <c:v>2300</c:v>
                </c:pt>
                <c:pt idx="23">
                  <c:v>More</c:v>
                </c:pt>
              </c:strCache>
            </c:strRef>
          </c:cat>
          <c:val>
            <c:numRef>
              <c:f>'Simple Regression Data'!$T$4:$T$27</c:f>
              <c:numCache>
                <c:formatCode>General</c:formatCode>
                <c:ptCount val="24"/>
                <c:pt idx="0">
                  <c:v>23</c:v>
                </c:pt>
                <c:pt idx="1">
                  <c:v>20</c:v>
                </c:pt>
                <c:pt idx="2">
                  <c:v>47</c:v>
                </c:pt>
                <c:pt idx="3">
                  <c:v>10</c:v>
                </c:pt>
                <c:pt idx="4">
                  <c:v>8</c:v>
                </c:pt>
                <c:pt idx="5">
                  <c:v>17</c:v>
                </c:pt>
                <c:pt idx="6">
                  <c:v>14</c:v>
                </c:pt>
                <c:pt idx="7">
                  <c:v>16</c:v>
                </c:pt>
                <c:pt idx="8">
                  <c:v>11</c:v>
                </c:pt>
                <c:pt idx="9">
                  <c:v>18</c:v>
                </c:pt>
                <c:pt idx="10">
                  <c:v>8</c:v>
                </c:pt>
                <c:pt idx="11">
                  <c:v>8</c:v>
                </c:pt>
                <c:pt idx="12">
                  <c:v>1</c:v>
                </c:pt>
                <c:pt idx="13">
                  <c:v>4</c:v>
                </c:pt>
                <c:pt idx="14">
                  <c:v>6</c:v>
                </c:pt>
                <c:pt idx="15">
                  <c:v>6</c:v>
                </c:pt>
                <c:pt idx="16">
                  <c:v>0</c:v>
                </c:pt>
                <c:pt idx="17">
                  <c:v>2</c:v>
                </c:pt>
                <c:pt idx="18">
                  <c:v>1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5E-4231-A34E-4FD4092D8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0021328"/>
        <c:axId val="510017720"/>
      </c:barChart>
      <c:catAx>
        <c:axId val="51002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safety</a:t>
                </a:r>
                <a:r>
                  <a:rPr lang="en-US" baseline="0"/>
                  <a:t> training expenditure</a:t>
                </a: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10017720"/>
        <c:crosses val="autoZero"/>
        <c:auto val="1"/>
        <c:lblAlgn val="ctr"/>
        <c:lblOffset val="100"/>
        <c:noMultiLvlLbl val="0"/>
      </c:catAx>
      <c:valAx>
        <c:axId val="5100177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10021328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for lost time hours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'Simple Regression Data'!$I$28:$I$39</c:f>
              <c:strCache>
                <c:ptCount val="12"/>
                <c:pt idx="0">
                  <c:v>60</c:v>
                </c:pt>
                <c:pt idx="1">
                  <c:v>90</c:v>
                </c:pt>
                <c:pt idx="2">
                  <c:v>120</c:v>
                </c:pt>
                <c:pt idx="3">
                  <c:v>150</c:v>
                </c:pt>
                <c:pt idx="4">
                  <c:v>180</c:v>
                </c:pt>
                <c:pt idx="5">
                  <c:v>210</c:v>
                </c:pt>
                <c:pt idx="6">
                  <c:v>240</c:v>
                </c:pt>
                <c:pt idx="7">
                  <c:v>270</c:v>
                </c:pt>
                <c:pt idx="8">
                  <c:v>300</c:v>
                </c:pt>
                <c:pt idx="9">
                  <c:v>330</c:v>
                </c:pt>
                <c:pt idx="10">
                  <c:v>360</c:v>
                </c:pt>
                <c:pt idx="11">
                  <c:v>More</c:v>
                </c:pt>
              </c:strCache>
            </c:strRef>
          </c:cat>
          <c:val>
            <c:numRef>
              <c:f>'Simple Regression Data'!$J$28:$J$39</c:f>
              <c:numCache>
                <c:formatCode>General</c:formatCode>
                <c:ptCount val="12"/>
                <c:pt idx="0">
                  <c:v>11</c:v>
                </c:pt>
                <c:pt idx="1">
                  <c:v>13</c:v>
                </c:pt>
                <c:pt idx="2">
                  <c:v>23</c:v>
                </c:pt>
                <c:pt idx="3">
                  <c:v>29</c:v>
                </c:pt>
                <c:pt idx="4">
                  <c:v>18</c:v>
                </c:pt>
                <c:pt idx="5">
                  <c:v>49</c:v>
                </c:pt>
                <c:pt idx="6">
                  <c:v>31</c:v>
                </c:pt>
                <c:pt idx="7">
                  <c:v>17</c:v>
                </c:pt>
                <c:pt idx="8">
                  <c:v>24</c:v>
                </c:pt>
                <c:pt idx="9">
                  <c:v>4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68-4C1F-8546-24F831009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0017064"/>
        <c:axId val="510022968"/>
      </c:barChart>
      <c:catAx>
        <c:axId val="510017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Lost</a:t>
                </a:r>
                <a:r>
                  <a:rPr lang="en-US" baseline="0"/>
                  <a:t> time hours</a:t>
                </a: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10022968"/>
        <c:crosses val="autoZero"/>
        <c:auto val="1"/>
        <c:lblAlgn val="ctr"/>
        <c:lblOffset val="100"/>
        <c:noMultiLvlLbl val="0"/>
      </c:catAx>
      <c:valAx>
        <c:axId val="5100229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10017064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Lost time hours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'Simple Regression Data'!$C$2:$C$224</c:f>
              <c:numCache>
                <c:formatCode>General</c:formatCode>
                <c:ptCount val="223"/>
                <c:pt idx="0">
                  <c:v>10</c:v>
                </c:pt>
                <c:pt idx="1">
                  <c:v>30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130</c:v>
                </c:pt>
                <c:pt idx="48">
                  <c:v>130</c:v>
                </c:pt>
                <c:pt idx="49">
                  <c:v>130</c:v>
                </c:pt>
                <c:pt idx="50">
                  <c:v>130</c:v>
                </c:pt>
                <c:pt idx="51">
                  <c:v>130</c:v>
                </c:pt>
                <c:pt idx="52">
                  <c:v>130</c:v>
                </c:pt>
                <c:pt idx="53">
                  <c:v>130</c:v>
                </c:pt>
                <c:pt idx="54">
                  <c:v>130</c:v>
                </c:pt>
                <c:pt idx="55">
                  <c:v>140</c:v>
                </c:pt>
                <c:pt idx="56">
                  <c:v>140</c:v>
                </c:pt>
                <c:pt idx="57">
                  <c:v>140</c:v>
                </c:pt>
                <c:pt idx="58">
                  <c:v>140</c:v>
                </c:pt>
                <c:pt idx="59">
                  <c:v>140</c:v>
                </c:pt>
                <c:pt idx="60">
                  <c:v>140</c:v>
                </c:pt>
                <c:pt idx="61">
                  <c:v>140</c:v>
                </c:pt>
                <c:pt idx="62">
                  <c:v>140</c:v>
                </c:pt>
                <c:pt idx="63">
                  <c:v>140</c:v>
                </c:pt>
                <c:pt idx="64">
                  <c:v>140</c:v>
                </c:pt>
                <c:pt idx="65">
                  <c:v>140</c:v>
                </c:pt>
                <c:pt idx="66">
                  <c:v>150</c:v>
                </c:pt>
                <c:pt idx="67">
                  <c:v>150</c:v>
                </c:pt>
                <c:pt idx="68">
                  <c:v>150</c:v>
                </c:pt>
                <c:pt idx="69">
                  <c:v>150</c:v>
                </c:pt>
                <c:pt idx="70">
                  <c:v>150</c:v>
                </c:pt>
                <c:pt idx="71">
                  <c:v>150</c:v>
                </c:pt>
                <c:pt idx="72">
                  <c:v>150</c:v>
                </c:pt>
                <c:pt idx="73">
                  <c:v>150</c:v>
                </c:pt>
                <c:pt idx="74">
                  <c:v>150</c:v>
                </c:pt>
                <c:pt idx="75">
                  <c:v>150</c:v>
                </c:pt>
                <c:pt idx="76">
                  <c:v>160</c:v>
                </c:pt>
                <c:pt idx="77">
                  <c:v>160</c:v>
                </c:pt>
                <c:pt idx="78">
                  <c:v>160</c:v>
                </c:pt>
                <c:pt idx="79">
                  <c:v>170</c:v>
                </c:pt>
                <c:pt idx="80">
                  <c:v>170</c:v>
                </c:pt>
                <c:pt idx="81">
                  <c:v>170</c:v>
                </c:pt>
                <c:pt idx="82">
                  <c:v>170</c:v>
                </c:pt>
                <c:pt idx="83">
                  <c:v>180</c:v>
                </c:pt>
                <c:pt idx="84">
                  <c:v>180</c:v>
                </c:pt>
                <c:pt idx="85">
                  <c:v>180</c:v>
                </c:pt>
                <c:pt idx="86">
                  <c:v>180</c:v>
                </c:pt>
                <c:pt idx="87">
                  <c:v>180</c:v>
                </c:pt>
                <c:pt idx="88">
                  <c:v>180</c:v>
                </c:pt>
                <c:pt idx="89">
                  <c:v>180</c:v>
                </c:pt>
                <c:pt idx="90">
                  <c:v>180</c:v>
                </c:pt>
                <c:pt idx="91">
                  <c:v>180</c:v>
                </c:pt>
                <c:pt idx="92">
                  <c:v>180</c:v>
                </c:pt>
                <c:pt idx="93">
                  <c:v>180</c:v>
                </c:pt>
                <c:pt idx="94">
                  <c:v>185</c:v>
                </c:pt>
                <c:pt idx="95">
                  <c:v>185</c:v>
                </c:pt>
                <c:pt idx="96">
                  <c:v>185</c:v>
                </c:pt>
                <c:pt idx="97">
                  <c:v>185</c:v>
                </c:pt>
                <c:pt idx="98">
                  <c:v>185</c:v>
                </c:pt>
                <c:pt idx="99">
                  <c:v>185</c:v>
                </c:pt>
                <c:pt idx="100">
                  <c:v>185</c:v>
                </c:pt>
                <c:pt idx="101">
                  <c:v>185</c:v>
                </c:pt>
                <c:pt idx="102">
                  <c:v>185</c:v>
                </c:pt>
                <c:pt idx="103">
                  <c:v>185</c:v>
                </c:pt>
                <c:pt idx="104">
                  <c:v>185</c:v>
                </c:pt>
                <c:pt idx="105">
                  <c:v>185</c:v>
                </c:pt>
                <c:pt idx="106">
                  <c:v>190</c:v>
                </c:pt>
                <c:pt idx="107">
                  <c:v>190</c:v>
                </c:pt>
                <c:pt idx="108">
                  <c:v>190</c:v>
                </c:pt>
                <c:pt idx="109">
                  <c:v>190</c:v>
                </c:pt>
                <c:pt idx="110">
                  <c:v>190</c:v>
                </c:pt>
                <c:pt idx="111">
                  <c:v>190</c:v>
                </c:pt>
                <c:pt idx="112">
                  <c:v>190</c:v>
                </c:pt>
                <c:pt idx="113">
                  <c:v>190</c:v>
                </c:pt>
                <c:pt idx="114">
                  <c:v>190</c:v>
                </c:pt>
                <c:pt idx="115">
                  <c:v>190</c:v>
                </c:pt>
                <c:pt idx="116">
                  <c:v>190</c:v>
                </c:pt>
                <c:pt idx="117">
                  <c:v>190</c:v>
                </c:pt>
                <c:pt idx="118">
                  <c:v>190</c:v>
                </c:pt>
                <c:pt idx="119">
                  <c:v>190</c:v>
                </c:pt>
                <c:pt idx="120">
                  <c:v>190</c:v>
                </c:pt>
                <c:pt idx="121">
                  <c:v>190</c:v>
                </c:pt>
                <c:pt idx="122">
                  <c:v>190</c:v>
                </c:pt>
                <c:pt idx="123">
                  <c:v>200</c:v>
                </c:pt>
                <c:pt idx="124">
                  <c:v>200</c:v>
                </c:pt>
                <c:pt idx="125">
                  <c:v>200</c:v>
                </c:pt>
                <c:pt idx="126">
                  <c:v>200</c:v>
                </c:pt>
                <c:pt idx="127">
                  <c:v>200</c:v>
                </c:pt>
                <c:pt idx="128">
                  <c:v>200</c:v>
                </c:pt>
                <c:pt idx="129">
                  <c:v>200</c:v>
                </c:pt>
                <c:pt idx="130">
                  <c:v>210</c:v>
                </c:pt>
                <c:pt idx="131">
                  <c:v>210</c:v>
                </c:pt>
                <c:pt idx="132">
                  <c:v>210</c:v>
                </c:pt>
                <c:pt idx="133">
                  <c:v>210</c:v>
                </c:pt>
                <c:pt idx="134">
                  <c:v>210</c:v>
                </c:pt>
                <c:pt idx="135">
                  <c:v>210</c:v>
                </c:pt>
                <c:pt idx="136">
                  <c:v>210</c:v>
                </c:pt>
                <c:pt idx="137">
                  <c:v>210</c:v>
                </c:pt>
                <c:pt idx="138">
                  <c:v>210</c:v>
                </c:pt>
                <c:pt idx="139">
                  <c:v>210</c:v>
                </c:pt>
                <c:pt idx="140">
                  <c:v>210</c:v>
                </c:pt>
                <c:pt idx="141">
                  <c:v>210</c:v>
                </c:pt>
                <c:pt idx="142">
                  <c:v>210</c:v>
                </c:pt>
                <c:pt idx="143">
                  <c:v>220</c:v>
                </c:pt>
                <c:pt idx="144">
                  <c:v>220</c:v>
                </c:pt>
                <c:pt idx="145">
                  <c:v>220</c:v>
                </c:pt>
                <c:pt idx="146">
                  <c:v>220</c:v>
                </c:pt>
                <c:pt idx="147">
                  <c:v>220</c:v>
                </c:pt>
                <c:pt idx="148">
                  <c:v>220</c:v>
                </c:pt>
                <c:pt idx="149">
                  <c:v>230</c:v>
                </c:pt>
                <c:pt idx="150">
                  <c:v>230</c:v>
                </c:pt>
                <c:pt idx="151">
                  <c:v>230</c:v>
                </c:pt>
                <c:pt idx="152">
                  <c:v>230</c:v>
                </c:pt>
                <c:pt idx="153">
                  <c:v>230</c:v>
                </c:pt>
                <c:pt idx="154">
                  <c:v>230</c:v>
                </c:pt>
                <c:pt idx="155">
                  <c:v>230</c:v>
                </c:pt>
                <c:pt idx="156">
                  <c:v>230</c:v>
                </c:pt>
                <c:pt idx="157">
                  <c:v>230</c:v>
                </c:pt>
                <c:pt idx="158">
                  <c:v>230</c:v>
                </c:pt>
                <c:pt idx="159">
                  <c:v>230</c:v>
                </c:pt>
                <c:pt idx="160">
                  <c:v>230</c:v>
                </c:pt>
                <c:pt idx="161">
                  <c:v>230</c:v>
                </c:pt>
                <c:pt idx="162">
                  <c:v>230</c:v>
                </c:pt>
                <c:pt idx="163">
                  <c:v>230</c:v>
                </c:pt>
                <c:pt idx="164">
                  <c:v>230</c:v>
                </c:pt>
                <c:pt idx="165">
                  <c:v>230</c:v>
                </c:pt>
                <c:pt idx="166">
                  <c:v>235</c:v>
                </c:pt>
                <c:pt idx="167">
                  <c:v>240</c:v>
                </c:pt>
                <c:pt idx="168">
                  <c:v>240</c:v>
                </c:pt>
                <c:pt idx="169">
                  <c:v>240</c:v>
                </c:pt>
                <c:pt idx="170">
                  <c:v>240</c:v>
                </c:pt>
                <c:pt idx="171">
                  <c:v>240</c:v>
                </c:pt>
                <c:pt idx="172">
                  <c:v>240</c:v>
                </c:pt>
                <c:pt idx="173">
                  <c:v>240</c:v>
                </c:pt>
                <c:pt idx="174">
                  <c:v>245</c:v>
                </c:pt>
                <c:pt idx="175">
                  <c:v>250</c:v>
                </c:pt>
                <c:pt idx="176">
                  <c:v>250</c:v>
                </c:pt>
                <c:pt idx="177">
                  <c:v>250</c:v>
                </c:pt>
                <c:pt idx="178">
                  <c:v>250</c:v>
                </c:pt>
                <c:pt idx="179">
                  <c:v>250</c:v>
                </c:pt>
                <c:pt idx="180">
                  <c:v>250</c:v>
                </c:pt>
                <c:pt idx="181">
                  <c:v>250</c:v>
                </c:pt>
                <c:pt idx="182">
                  <c:v>250</c:v>
                </c:pt>
                <c:pt idx="183">
                  <c:v>250</c:v>
                </c:pt>
                <c:pt idx="184">
                  <c:v>250</c:v>
                </c:pt>
                <c:pt idx="185">
                  <c:v>260</c:v>
                </c:pt>
                <c:pt idx="186">
                  <c:v>260</c:v>
                </c:pt>
                <c:pt idx="187">
                  <c:v>260</c:v>
                </c:pt>
                <c:pt idx="188">
                  <c:v>270</c:v>
                </c:pt>
                <c:pt idx="189">
                  <c:v>270</c:v>
                </c:pt>
                <c:pt idx="190">
                  <c:v>270</c:v>
                </c:pt>
                <c:pt idx="191">
                  <c:v>280</c:v>
                </c:pt>
                <c:pt idx="192">
                  <c:v>280</c:v>
                </c:pt>
                <c:pt idx="193">
                  <c:v>280</c:v>
                </c:pt>
                <c:pt idx="194">
                  <c:v>280</c:v>
                </c:pt>
                <c:pt idx="195">
                  <c:v>280</c:v>
                </c:pt>
                <c:pt idx="196">
                  <c:v>280</c:v>
                </c:pt>
                <c:pt idx="197">
                  <c:v>280</c:v>
                </c:pt>
                <c:pt idx="198">
                  <c:v>280</c:v>
                </c:pt>
                <c:pt idx="199">
                  <c:v>280</c:v>
                </c:pt>
                <c:pt idx="200">
                  <c:v>280</c:v>
                </c:pt>
                <c:pt idx="201">
                  <c:v>280</c:v>
                </c:pt>
                <c:pt idx="202">
                  <c:v>285</c:v>
                </c:pt>
                <c:pt idx="203">
                  <c:v>290</c:v>
                </c:pt>
                <c:pt idx="204">
                  <c:v>290</c:v>
                </c:pt>
                <c:pt idx="205">
                  <c:v>290</c:v>
                </c:pt>
                <c:pt idx="206">
                  <c:v>290</c:v>
                </c:pt>
                <c:pt idx="207">
                  <c:v>290</c:v>
                </c:pt>
                <c:pt idx="208">
                  <c:v>290</c:v>
                </c:pt>
                <c:pt idx="209">
                  <c:v>290</c:v>
                </c:pt>
                <c:pt idx="210">
                  <c:v>290</c:v>
                </c:pt>
                <c:pt idx="211">
                  <c:v>300</c:v>
                </c:pt>
                <c:pt idx="212">
                  <c:v>300</c:v>
                </c:pt>
                <c:pt idx="213">
                  <c:v>300</c:v>
                </c:pt>
                <c:pt idx="214">
                  <c:v>300</c:v>
                </c:pt>
                <c:pt idx="215">
                  <c:v>320</c:v>
                </c:pt>
                <c:pt idx="216">
                  <c:v>320</c:v>
                </c:pt>
                <c:pt idx="217">
                  <c:v>330</c:v>
                </c:pt>
                <c:pt idx="218">
                  <c:v>330</c:v>
                </c:pt>
                <c:pt idx="219">
                  <c:v>340</c:v>
                </c:pt>
                <c:pt idx="220">
                  <c:v>340</c:v>
                </c:pt>
                <c:pt idx="221">
                  <c:v>340</c:v>
                </c:pt>
                <c:pt idx="222">
                  <c:v>360</c:v>
                </c:pt>
              </c:numCache>
            </c:numRef>
          </c:xVal>
          <c:yVal>
            <c:numRef>
              <c:f>'Simple Regression Data'!$H$108:$H$330</c:f>
              <c:numCache>
                <c:formatCode>General</c:formatCode>
                <c:ptCount val="223"/>
                <c:pt idx="0">
                  <c:v>293.09081025306159</c:v>
                </c:pt>
                <c:pt idx="1">
                  <c:v>-68.880302449511873</c:v>
                </c:pt>
                <c:pt idx="2">
                  <c:v>-380.84535880079852</c:v>
                </c:pt>
                <c:pt idx="3">
                  <c:v>-213.2073588007986</c:v>
                </c:pt>
                <c:pt idx="4">
                  <c:v>-61.743358800798433</c:v>
                </c:pt>
                <c:pt idx="5">
                  <c:v>-333.26241515208517</c:v>
                </c:pt>
                <c:pt idx="6">
                  <c:v>336.64752849662796</c:v>
                </c:pt>
                <c:pt idx="7">
                  <c:v>405.50052849662802</c:v>
                </c:pt>
                <c:pt idx="8">
                  <c:v>453.35752849662799</c:v>
                </c:pt>
                <c:pt idx="9">
                  <c:v>615.84152849662792</c:v>
                </c:pt>
                <c:pt idx="10">
                  <c:v>887.70152849662804</c:v>
                </c:pt>
                <c:pt idx="11">
                  <c:v>185.38747214534123</c:v>
                </c:pt>
                <c:pt idx="12">
                  <c:v>219.74447214534121</c:v>
                </c:pt>
                <c:pt idx="13">
                  <c:v>222.31447214534114</c:v>
                </c:pt>
                <c:pt idx="14">
                  <c:v>224.57447214534136</c:v>
                </c:pt>
                <c:pt idx="15">
                  <c:v>244.96347214534126</c:v>
                </c:pt>
                <c:pt idx="16">
                  <c:v>277.41547214534125</c:v>
                </c:pt>
                <c:pt idx="17">
                  <c:v>191.67841579405444</c:v>
                </c:pt>
                <c:pt idx="18">
                  <c:v>238.98941579405437</c:v>
                </c:pt>
                <c:pt idx="19">
                  <c:v>238.98941579405437</c:v>
                </c:pt>
                <c:pt idx="20">
                  <c:v>127.16135944276766</c:v>
                </c:pt>
                <c:pt idx="21">
                  <c:v>151.81735944276761</c:v>
                </c:pt>
                <c:pt idx="22">
                  <c:v>181.25235944276778</c:v>
                </c:pt>
                <c:pt idx="23">
                  <c:v>224.13135944276769</c:v>
                </c:pt>
                <c:pt idx="24">
                  <c:v>-42.284696908518981</c:v>
                </c:pt>
                <c:pt idx="25">
                  <c:v>-4.985696908519003</c:v>
                </c:pt>
                <c:pt idx="26">
                  <c:v>-3.2876969085189103</c:v>
                </c:pt>
                <c:pt idx="27">
                  <c:v>25.581303091481004</c:v>
                </c:pt>
                <c:pt idx="28">
                  <c:v>33.055303091480937</c:v>
                </c:pt>
                <c:pt idx="29">
                  <c:v>39.18430309148107</c:v>
                </c:pt>
                <c:pt idx="30">
                  <c:v>50.330303091481028</c:v>
                </c:pt>
                <c:pt idx="31">
                  <c:v>185.42430309148108</c:v>
                </c:pt>
                <c:pt idx="32">
                  <c:v>-25.120753259805724</c:v>
                </c:pt>
                <c:pt idx="33">
                  <c:v>-22.261753259805573</c:v>
                </c:pt>
                <c:pt idx="34">
                  <c:v>-4.5367532598056641</c:v>
                </c:pt>
                <c:pt idx="35">
                  <c:v>1.5662467401944014</c:v>
                </c:pt>
                <c:pt idx="36">
                  <c:v>4.0532467401944814</c:v>
                </c:pt>
                <c:pt idx="37">
                  <c:v>-91.341809611092344</c:v>
                </c:pt>
                <c:pt idx="38">
                  <c:v>-57.547809611092362</c:v>
                </c:pt>
                <c:pt idx="39">
                  <c:v>-50.604809611092378</c:v>
                </c:pt>
                <c:pt idx="40">
                  <c:v>-38.073809611092429</c:v>
                </c:pt>
                <c:pt idx="41">
                  <c:v>-32.651809611092403</c:v>
                </c:pt>
                <c:pt idx="42">
                  <c:v>-29.029809611092446</c:v>
                </c:pt>
                <c:pt idx="43">
                  <c:v>-28.746809611092431</c:v>
                </c:pt>
                <c:pt idx="44">
                  <c:v>-14.714809611092392</c:v>
                </c:pt>
                <c:pt idx="45">
                  <c:v>-12.441809611092367</c:v>
                </c:pt>
                <c:pt idx="46">
                  <c:v>20.718190388907601</c:v>
                </c:pt>
                <c:pt idx="47">
                  <c:v>-42.289865962379167</c:v>
                </c:pt>
                <c:pt idx="48">
                  <c:v>-40.79186596237912</c:v>
                </c:pt>
                <c:pt idx="49">
                  <c:v>-40.79186596237912</c:v>
                </c:pt>
                <c:pt idx="50">
                  <c:v>-36.123865962379114</c:v>
                </c:pt>
                <c:pt idx="51">
                  <c:v>-36.123865962379114</c:v>
                </c:pt>
                <c:pt idx="52">
                  <c:v>-31.121865962379161</c:v>
                </c:pt>
                <c:pt idx="53">
                  <c:v>-31.121865962379161</c:v>
                </c:pt>
                <c:pt idx="54">
                  <c:v>-3.1408659623791664</c:v>
                </c:pt>
                <c:pt idx="55">
                  <c:v>-87.284922313665902</c:v>
                </c:pt>
                <c:pt idx="56">
                  <c:v>-64.707922313665904</c:v>
                </c:pt>
                <c:pt idx="57">
                  <c:v>-58.697922313665913</c:v>
                </c:pt>
                <c:pt idx="58">
                  <c:v>-55.235922313665924</c:v>
                </c:pt>
                <c:pt idx="59">
                  <c:v>-48.609922313665948</c:v>
                </c:pt>
                <c:pt idx="60">
                  <c:v>-34.581922313665928</c:v>
                </c:pt>
                <c:pt idx="61">
                  <c:v>-7.6899223136659884</c:v>
                </c:pt>
                <c:pt idx="62">
                  <c:v>-2.9979223136659812</c:v>
                </c:pt>
                <c:pt idx="63">
                  <c:v>1.788077686334077</c:v>
                </c:pt>
                <c:pt idx="64">
                  <c:v>9.3220776863340689</c:v>
                </c:pt>
                <c:pt idx="65">
                  <c:v>19.284077686334058</c:v>
                </c:pt>
                <c:pt idx="66">
                  <c:v>-70.130978664952636</c:v>
                </c:pt>
                <c:pt idx="67">
                  <c:v>-62.858978664952588</c:v>
                </c:pt>
                <c:pt idx="68">
                  <c:v>-52.755978664952636</c:v>
                </c:pt>
                <c:pt idx="69">
                  <c:v>-45.772978664952575</c:v>
                </c:pt>
                <c:pt idx="70">
                  <c:v>-44.300978664952595</c:v>
                </c:pt>
                <c:pt idx="71">
                  <c:v>-44.298978664952642</c:v>
                </c:pt>
                <c:pt idx="72">
                  <c:v>-37.647978664952575</c:v>
                </c:pt>
                <c:pt idx="73">
                  <c:v>-30.093978664952601</c:v>
                </c:pt>
                <c:pt idx="74">
                  <c:v>-29.377978664952593</c:v>
                </c:pt>
                <c:pt idx="75">
                  <c:v>-28.415978664952604</c:v>
                </c:pt>
                <c:pt idx="76">
                  <c:v>-22.395035016239376</c:v>
                </c:pt>
                <c:pt idx="77">
                  <c:v>-11.43503501623934</c:v>
                </c:pt>
                <c:pt idx="78">
                  <c:v>-8.9010350162393479</c:v>
                </c:pt>
                <c:pt idx="79">
                  <c:v>-5.9160913675260645</c:v>
                </c:pt>
                <c:pt idx="80">
                  <c:v>2.5539086324739628</c:v>
                </c:pt>
                <c:pt idx="81">
                  <c:v>8.8329086324739592</c:v>
                </c:pt>
                <c:pt idx="82">
                  <c:v>18.09290863247395</c:v>
                </c:pt>
                <c:pt idx="83">
                  <c:v>-33.037147718812662</c:v>
                </c:pt>
                <c:pt idx="84">
                  <c:v>-31.574147718812696</c:v>
                </c:pt>
                <c:pt idx="85">
                  <c:v>-20.733147718812688</c:v>
                </c:pt>
                <c:pt idx="86">
                  <c:v>-10.079147718812692</c:v>
                </c:pt>
                <c:pt idx="87">
                  <c:v>-2.4851477188127546</c:v>
                </c:pt>
                <c:pt idx="88">
                  <c:v>-1.1201477188127456</c:v>
                </c:pt>
                <c:pt idx="89">
                  <c:v>10.865852281187244</c:v>
                </c:pt>
                <c:pt idx="90">
                  <c:v>24.539852281187336</c:v>
                </c:pt>
                <c:pt idx="91">
                  <c:v>24.539852281187336</c:v>
                </c:pt>
                <c:pt idx="92">
                  <c:v>33.324852281187304</c:v>
                </c:pt>
                <c:pt idx="93">
                  <c:v>44.275852281187326</c:v>
                </c:pt>
                <c:pt idx="94">
                  <c:v>-88.004175894456239</c:v>
                </c:pt>
                <c:pt idx="95">
                  <c:v>-77.132175894456282</c:v>
                </c:pt>
                <c:pt idx="96">
                  <c:v>-52.521175894456292</c:v>
                </c:pt>
                <c:pt idx="97">
                  <c:v>-50.326175894456242</c:v>
                </c:pt>
                <c:pt idx="98">
                  <c:v>-47.983175894456281</c:v>
                </c:pt>
                <c:pt idx="99">
                  <c:v>-45.530175894456306</c:v>
                </c:pt>
                <c:pt idx="100">
                  <c:v>-39.971175894456223</c:v>
                </c:pt>
                <c:pt idx="101">
                  <c:v>-35.163175894456231</c:v>
                </c:pt>
                <c:pt idx="102">
                  <c:v>-30.857175894456304</c:v>
                </c:pt>
                <c:pt idx="103">
                  <c:v>-13.050175894456288</c:v>
                </c:pt>
                <c:pt idx="104">
                  <c:v>-7.2261758944562189</c:v>
                </c:pt>
                <c:pt idx="105">
                  <c:v>-3.0051758944562152</c:v>
                </c:pt>
                <c:pt idx="106">
                  <c:v>-189.92320407009959</c:v>
                </c:pt>
                <c:pt idx="107">
                  <c:v>-177.78420407009958</c:v>
                </c:pt>
                <c:pt idx="108">
                  <c:v>-176.88320407009957</c:v>
                </c:pt>
                <c:pt idx="109">
                  <c:v>-156.9132040700996</c:v>
                </c:pt>
                <c:pt idx="110">
                  <c:v>-154.19320407009957</c:v>
                </c:pt>
                <c:pt idx="111">
                  <c:v>-133.13520407009958</c:v>
                </c:pt>
                <c:pt idx="112">
                  <c:v>-126.8002040700996</c:v>
                </c:pt>
                <c:pt idx="113">
                  <c:v>-111.88320407009957</c:v>
                </c:pt>
                <c:pt idx="114">
                  <c:v>-108.9372040700996</c:v>
                </c:pt>
                <c:pt idx="115">
                  <c:v>-82.775204070099562</c:v>
                </c:pt>
                <c:pt idx="116">
                  <c:v>-80.525204070099562</c:v>
                </c:pt>
                <c:pt idx="117">
                  <c:v>-76.059204070099611</c:v>
                </c:pt>
                <c:pt idx="118">
                  <c:v>-75.925204070099596</c:v>
                </c:pt>
                <c:pt idx="119">
                  <c:v>-74.267204070099581</c:v>
                </c:pt>
                <c:pt idx="120">
                  <c:v>-70.003204070099628</c:v>
                </c:pt>
                <c:pt idx="121">
                  <c:v>-69.629204070099604</c:v>
                </c:pt>
                <c:pt idx="122">
                  <c:v>-57.555204070099535</c:v>
                </c:pt>
                <c:pt idx="123">
                  <c:v>-185.61326042138626</c:v>
                </c:pt>
                <c:pt idx="124">
                  <c:v>-177.73126042138625</c:v>
                </c:pt>
                <c:pt idx="125">
                  <c:v>-176.43626042138624</c:v>
                </c:pt>
                <c:pt idx="126">
                  <c:v>-156.13826042138624</c:v>
                </c:pt>
                <c:pt idx="127">
                  <c:v>-144.19826042138624</c:v>
                </c:pt>
                <c:pt idx="128">
                  <c:v>-137.07826042138623</c:v>
                </c:pt>
                <c:pt idx="129">
                  <c:v>-130.37426042138623</c:v>
                </c:pt>
                <c:pt idx="130">
                  <c:v>-196.54931677267291</c:v>
                </c:pt>
                <c:pt idx="131">
                  <c:v>-196.54931677267291</c:v>
                </c:pt>
                <c:pt idx="132">
                  <c:v>-196.54931677267291</c:v>
                </c:pt>
                <c:pt idx="133">
                  <c:v>-195.15131677267289</c:v>
                </c:pt>
                <c:pt idx="134">
                  <c:v>-191.9513167726729</c:v>
                </c:pt>
                <c:pt idx="135">
                  <c:v>-184.84931677267292</c:v>
                </c:pt>
                <c:pt idx="136">
                  <c:v>-177.38831677267291</c:v>
                </c:pt>
                <c:pt idx="137">
                  <c:v>-172.54931677267291</c:v>
                </c:pt>
                <c:pt idx="138">
                  <c:v>-172.54931677267291</c:v>
                </c:pt>
                <c:pt idx="139">
                  <c:v>-164.70931677267293</c:v>
                </c:pt>
                <c:pt idx="140">
                  <c:v>-160.54931677267291</c:v>
                </c:pt>
                <c:pt idx="141">
                  <c:v>-155.28131677267294</c:v>
                </c:pt>
                <c:pt idx="142">
                  <c:v>-147.18731677267289</c:v>
                </c:pt>
                <c:pt idx="143">
                  <c:v>-154.9753731239598</c:v>
                </c:pt>
                <c:pt idx="144">
                  <c:v>-148.40737312395979</c:v>
                </c:pt>
                <c:pt idx="145">
                  <c:v>-143.85837312395981</c:v>
                </c:pt>
                <c:pt idx="146">
                  <c:v>-142.08137312395979</c:v>
                </c:pt>
                <c:pt idx="147">
                  <c:v>-135.70737312395983</c:v>
                </c:pt>
                <c:pt idx="148">
                  <c:v>-135.37737312395979</c:v>
                </c:pt>
                <c:pt idx="149">
                  <c:v>-113.76242947524645</c:v>
                </c:pt>
                <c:pt idx="150">
                  <c:v>-110.74942947524647</c:v>
                </c:pt>
                <c:pt idx="151">
                  <c:v>-107.40142947524646</c:v>
                </c:pt>
                <c:pt idx="152">
                  <c:v>-107.40142947524646</c:v>
                </c:pt>
                <c:pt idx="153">
                  <c:v>-105.87842947524646</c:v>
                </c:pt>
                <c:pt idx="154">
                  <c:v>-104.11042947524646</c:v>
                </c:pt>
                <c:pt idx="155">
                  <c:v>-103.40242947524646</c:v>
                </c:pt>
                <c:pt idx="156">
                  <c:v>-103.40142947524646</c:v>
                </c:pt>
                <c:pt idx="157">
                  <c:v>-103.40142947524646</c:v>
                </c:pt>
                <c:pt idx="158">
                  <c:v>-103.40142947524646</c:v>
                </c:pt>
                <c:pt idx="159">
                  <c:v>-103.40142947524646</c:v>
                </c:pt>
                <c:pt idx="160">
                  <c:v>-102.83342947524645</c:v>
                </c:pt>
                <c:pt idx="161">
                  <c:v>-100.80342947524645</c:v>
                </c:pt>
                <c:pt idx="162">
                  <c:v>-100.49342947524647</c:v>
                </c:pt>
                <c:pt idx="163">
                  <c:v>-99.698429475246456</c:v>
                </c:pt>
                <c:pt idx="164">
                  <c:v>-94.164429475246465</c:v>
                </c:pt>
                <c:pt idx="165">
                  <c:v>-93.401429475246459</c:v>
                </c:pt>
                <c:pt idx="166">
                  <c:v>-88.61445765088979</c:v>
                </c:pt>
                <c:pt idx="167">
                  <c:v>-70.82748582653312</c:v>
                </c:pt>
                <c:pt idx="168">
                  <c:v>-68.854485826533107</c:v>
                </c:pt>
                <c:pt idx="169">
                  <c:v>-60.459485826533125</c:v>
                </c:pt>
                <c:pt idx="170">
                  <c:v>-60.138485826533127</c:v>
                </c:pt>
                <c:pt idx="171">
                  <c:v>-59.833485826533121</c:v>
                </c:pt>
                <c:pt idx="172">
                  <c:v>-57.833485826533121</c:v>
                </c:pt>
                <c:pt idx="173">
                  <c:v>-57.82748582653312</c:v>
                </c:pt>
                <c:pt idx="174">
                  <c:v>-40.040514002176451</c:v>
                </c:pt>
                <c:pt idx="175">
                  <c:v>-44.67054217782001</c:v>
                </c:pt>
                <c:pt idx="176">
                  <c:v>-40.16054217782002</c:v>
                </c:pt>
                <c:pt idx="177">
                  <c:v>-35.192542177820002</c:v>
                </c:pt>
                <c:pt idx="178">
                  <c:v>-34.475542177820017</c:v>
                </c:pt>
                <c:pt idx="179">
                  <c:v>-21.64654217782001</c:v>
                </c:pt>
                <c:pt idx="180">
                  <c:v>-17.603542177820003</c:v>
                </c:pt>
                <c:pt idx="181">
                  <c:v>-12.897542177820014</c:v>
                </c:pt>
                <c:pt idx="182">
                  <c:v>-11.548542177819996</c:v>
                </c:pt>
                <c:pt idx="183">
                  <c:v>-9.6855421778199968</c:v>
                </c:pt>
                <c:pt idx="184">
                  <c:v>-9.2535421778200089</c:v>
                </c:pt>
                <c:pt idx="185">
                  <c:v>-16.69359852910668</c:v>
                </c:pt>
                <c:pt idx="186">
                  <c:v>-7.094598529106662</c:v>
                </c:pt>
                <c:pt idx="187">
                  <c:v>-7.059852910666109E-2</c:v>
                </c:pt>
                <c:pt idx="188">
                  <c:v>34.522345119606669</c:v>
                </c:pt>
                <c:pt idx="189">
                  <c:v>36.894345119606669</c:v>
                </c:pt>
                <c:pt idx="190">
                  <c:v>36.894345119606669</c:v>
                </c:pt>
                <c:pt idx="191">
                  <c:v>15.766288768319782</c:v>
                </c:pt>
                <c:pt idx="192">
                  <c:v>16.157288768319781</c:v>
                </c:pt>
                <c:pt idx="193">
                  <c:v>20.468288768319781</c:v>
                </c:pt>
                <c:pt idx="194">
                  <c:v>21.69728876831978</c:v>
                </c:pt>
                <c:pt idx="195">
                  <c:v>27.362288768319779</c:v>
                </c:pt>
                <c:pt idx="196">
                  <c:v>39.422288768319774</c:v>
                </c:pt>
                <c:pt idx="197">
                  <c:v>73.036288768319778</c:v>
                </c:pt>
                <c:pt idx="198">
                  <c:v>73.036288768319778</c:v>
                </c:pt>
                <c:pt idx="199">
                  <c:v>73.110288768319776</c:v>
                </c:pt>
                <c:pt idx="200">
                  <c:v>74.036288768319778</c:v>
                </c:pt>
                <c:pt idx="201">
                  <c:v>95.647288768319783</c:v>
                </c:pt>
                <c:pt idx="202">
                  <c:v>732.61926059267648</c:v>
                </c:pt>
                <c:pt idx="203">
                  <c:v>102.96423241703312</c:v>
                </c:pt>
                <c:pt idx="204">
                  <c:v>107.93823241703312</c:v>
                </c:pt>
                <c:pt idx="205">
                  <c:v>130.0142324170331</c:v>
                </c:pt>
                <c:pt idx="206">
                  <c:v>132.04223241703312</c:v>
                </c:pt>
                <c:pt idx="207">
                  <c:v>132.04223241703312</c:v>
                </c:pt>
                <c:pt idx="208">
                  <c:v>132.06723241703313</c:v>
                </c:pt>
                <c:pt idx="209">
                  <c:v>134.60523241703311</c:v>
                </c:pt>
                <c:pt idx="210">
                  <c:v>134.6102324170331</c:v>
                </c:pt>
                <c:pt idx="211">
                  <c:v>150.51117606574647</c:v>
                </c:pt>
                <c:pt idx="212">
                  <c:v>150.51117606574647</c:v>
                </c:pt>
                <c:pt idx="213">
                  <c:v>161.70917606574648</c:v>
                </c:pt>
                <c:pt idx="214">
                  <c:v>162.21017606574645</c:v>
                </c:pt>
                <c:pt idx="215">
                  <c:v>259.33206336317289</c:v>
                </c:pt>
                <c:pt idx="216">
                  <c:v>262.45306336317293</c:v>
                </c:pt>
                <c:pt idx="217">
                  <c:v>308.76300701188626</c:v>
                </c:pt>
                <c:pt idx="218">
                  <c:v>314.32500701188627</c:v>
                </c:pt>
                <c:pt idx="219">
                  <c:v>365.60095066059961</c:v>
                </c:pt>
                <c:pt idx="220">
                  <c:v>366.5099506605996</c:v>
                </c:pt>
                <c:pt idx="221">
                  <c:v>366.80695066059957</c:v>
                </c:pt>
                <c:pt idx="222">
                  <c:v>483.51583795802628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2A7-4870-85E6-2D7B53B3F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3287352"/>
        <c:axId val="563283744"/>
      </c:scatterChart>
      <c:valAx>
        <c:axId val="563287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Lost time hours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63283744"/>
        <c:crosses val="autoZero"/>
        <c:crossBetween val="midCat"/>
      </c:valAx>
      <c:valAx>
        <c:axId val="5632837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63287352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Lost time hours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Safety training expenditure</c:v>
          </c:tx>
          <c:spPr>
            <a:ln w="19050">
              <a:noFill/>
            </a:ln>
          </c:spPr>
          <c:xVal>
            <c:numRef>
              <c:f>'Simple Regression Data'!$C$2:$C$224</c:f>
              <c:numCache>
                <c:formatCode>General</c:formatCode>
                <c:ptCount val="223"/>
                <c:pt idx="0">
                  <c:v>10</c:v>
                </c:pt>
                <c:pt idx="1">
                  <c:v>30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130</c:v>
                </c:pt>
                <c:pt idx="48">
                  <c:v>130</c:v>
                </c:pt>
                <c:pt idx="49">
                  <c:v>130</c:v>
                </c:pt>
                <c:pt idx="50">
                  <c:v>130</c:v>
                </c:pt>
                <c:pt idx="51">
                  <c:v>130</c:v>
                </c:pt>
                <c:pt idx="52">
                  <c:v>130</c:v>
                </c:pt>
                <c:pt idx="53">
                  <c:v>130</c:v>
                </c:pt>
                <c:pt idx="54">
                  <c:v>130</c:v>
                </c:pt>
                <c:pt idx="55">
                  <c:v>140</c:v>
                </c:pt>
                <c:pt idx="56">
                  <c:v>140</c:v>
                </c:pt>
                <c:pt idx="57">
                  <c:v>140</c:v>
                </c:pt>
                <c:pt idx="58">
                  <c:v>140</c:v>
                </c:pt>
                <c:pt idx="59">
                  <c:v>140</c:v>
                </c:pt>
                <c:pt idx="60">
                  <c:v>140</c:v>
                </c:pt>
                <c:pt idx="61">
                  <c:v>140</c:v>
                </c:pt>
                <c:pt idx="62">
                  <c:v>140</c:v>
                </c:pt>
                <c:pt idx="63">
                  <c:v>140</c:v>
                </c:pt>
                <c:pt idx="64">
                  <c:v>140</c:v>
                </c:pt>
                <c:pt idx="65">
                  <c:v>140</c:v>
                </c:pt>
                <c:pt idx="66">
                  <c:v>150</c:v>
                </c:pt>
                <c:pt idx="67">
                  <c:v>150</c:v>
                </c:pt>
                <c:pt idx="68">
                  <c:v>150</c:v>
                </c:pt>
                <c:pt idx="69">
                  <c:v>150</c:v>
                </c:pt>
                <c:pt idx="70">
                  <c:v>150</c:v>
                </c:pt>
                <c:pt idx="71">
                  <c:v>150</c:v>
                </c:pt>
                <c:pt idx="72">
                  <c:v>150</c:v>
                </c:pt>
                <c:pt idx="73">
                  <c:v>150</c:v>
                </c:pt>
                <c:pt idx="74">
                  <c:v>150</c:v>
                </c:pt>
                <c:pt idx="75">
                  <c:v>150</c:v>
                </c:pt>
                <c:pt idx="76">
                  <c:v>160</c:v>
                </c:pt>
                <c:pt idx="77">
                  <c:v>160</c:v>
                </c:pt>
                <c:pt idx="78">
                  <c:v>160</c:v>
                </c:pt>
                <c:pt idx="79">
                  <c:v>170</c:v>
                </c:pt>
                <c:pt idx="80">
                  <c:v>170</c:v>
                </c:pt>
                <c:pt idx="81">
                  <c:v>170</c:v>
                </c:pt>
                <c:pt idx="82">
                  <c:v>170</c:v>
                </c:pt>
                <c:pt idx="83">
                  <c:v>180</c:v>
                </c:pt>
                <c:pt idx="84">
                  <c:v>180</c:v>
                </c:pt>
                <c:pt idx="85">
                  <c:v>180</c:v>
                </c:pt>
                <c:pt idx="86">
                  <c:v>180</c:v>
                </c:pt>
                <c:pt idx="87">
                  <c:v>180</c:v>
                </c:pt>
                <c:pt idx="88">
                  <c:v>180</c:v>
                </c:pt>
                <c:pt idx="89">
                  <c:v>180</c:v>
                </c:pt>
                <c:pt idx="90">
                  <c:v>180</c:v>
                </c:pt>
                <c:pt idx="91">
                  <c:v>180</c:v>
                </c:pt>
                <c:pt idx="92">
                  <c:v>180</c:v>
                </c:pt>
                <c:pt idx="93">
                  <c:v>180</c:v>
                </c:pt>
                <c:pt idx="94">
                  <c:v>185</c:v>
                </c:pt>
                <c:pt idx="95">
                  <c:v>185</c:v>
                </c:pt>
                <c:pt idx="96">
                  <c:v>185</c:v>
                </c:pt>
                <c:pt idx="97">
                  <c:v>185</c:v>
                </c:pt>
                <c:pt idx="98">
                  <c:v>185</c:v>
                </c:pt>
                <c:pt idx="99">
                  <c:v>185</c:v>
                </c:pt>
                <c:pt idx="100">
                  <c:v>185</c:v>
                </c:pt>
                <c:pt idx="101">
                  <c:v>185</c:v>
                </c:pt>
                <c:pt idx="102">
                  <c:v>185</c:v>
                </c:pt>
                <c:pt idx="103">
                  <c:v>185</c:v>
                </c:pt>
                <c:pt idx="104">
                  <c:v>185</c:v>
                </c:pt>
                <c:pt idx="105">
                  <c:v>185</c:v>
                </c:pt>
                <c:pt idx="106">
                  <c:v>190</c:v>
                </c:pt>
                <c:pt idx="107">
                  <c:v>190</c:v>
                </c:pt>
                <c:pt idx="108">
                  <c:v>190</c:v>
                </c:pt>
                <c:pt idx="109">
                  <c:v>190</c:v>
                </c:pt>
                <c:pt idx="110">
                  <c:v>190</c:v>
                </c:pt>
                <c:pt idx="111">
                  <c:v>190</c:v>
                </c:pt>
                <c:pt idx="112">
                  <c:v>190</c:v>
                </c:pt>
                <c:pt idx="113">
                  <c:v>190</c:v>
                </c:pt>
                <c:pt idx="114">
                  <c:v>190</c:v>
                </c:pt>
                <c:pt idx="115">
                  <c:v>190</c:v>
                </c:pt>
                <c:pt idx="116">
                  <c:v>190</c:v>
                </c:pt>
                <c:pt idx="117">
                  <c:v>190</c:v>
                </c:pt>
                <c:pt idx="118">
                  <c:v>190</c:v>
                </c:pt>
                <c:pt idx="119">
                  <c:v>190</c:v>
                </c:pt>
                <c:pt idx="120">
                  <c:v>190</c:v>
                </c:pt>
                <c:pt idx="121">
                  <c:v>190</c:v>
                </c:pt>
                <c:pt idx="122">
                  <c:v>190</c:v>
                </c:pt>
                <c:pt idx="123">
                  <c:v>200</c:v>
                </c:pt>
                <c:pt idx="124">
                  <c:v>200</c:v>
                </c:pt>
                <c:pt idx="125">
                  <c:v>200</c:v>
                </c:pt>
                <c:pt idx="126">
                  <c:v>200</c:v>
                </c:pt>
                <c:pt idx="127">
                  <c:v>200</c:v>
                </c:pt>
                <c:pt idx="128">
                  <c:v>200</c:v>
                </c:pt>
                <c:pt idx="129">
                  <c:v>200</c:v>
                </c:pt>
                <c:pt idx="130">
                  <c:v>210</c:v>
                </c:pt>
                <c:pt idx="131">
                  <c:v>210</c:v>
                </c:pt>
                <c:pt idx="132">
                  <c:v>210</c:v>
                </c:pt>
                <c:pt idx="133">
                  <c:v>210</c:v>
                </c:pt>
                <c:pt idx="134">
                  <c:v>210</c:v>
                </c:pt>
                <c:pt idx="135">
                  <c:v>210</c:v>
                </c:pt>
                <c:pt idx="136">
                  <c:v>210</c:v>
                </c:pt>
                <c:pt idx="137">
                  <c:v>210</c:v>
                </c:pt>
                <c:pt idx="138">
                  <c:v>210</c:v>
                </c:pt>
                <c:pt idx="139">
                  <c:v>210</c:v>
                </c:pt>
                <c:pt idx="140">
                  <c:v>210</c:v>
                </c:pt>
                <c:pt idx="141">
                  <c:v>210</c:v>
                </c:pt>
                <c:pt idx="142">
                  <c:v>210</c:v>
                </c:pt>
                <c:pt idx="143">
                  <c:v>220</c:v>
                </c:pt>
                <c:pt idx="144">
                  <c:v>220</c:v>
                </c:pt>
                <c:pt idx="145">
                  <c:v>220</c:v>
                </c:pt>
                <c:pt idx="146">
                  <c:v>220</c:v>
                </c:pt>
                <c:pt idx="147">
                  <c:v>220</c:v>
                </c:pt>
                <c:pt idx="148">
                  <c:v>220</c:v>
                </c:pt>
                <c:pt idx="149">
                  <c:v>230</c:v>
                </c:pt>
                <c:pt idx="150">
                  <c:v>230</c:v>
                </c:pt>
                <c:pt idx="151">
                  <c:v>230</c:v>
                </c:pt>
                <c:pt idx="152">
                  <c:v>230</c:v>
                </c:pt>
                <c:pt idx="153">
                  <c:v>230</c:v>
                </c:pt>
                <c:pt idx="154">
                  <c:v>230</c:v>
                </c:pt>
                <c:pt idx="155">
                  <c:v>230</c:v>
                </c:pt>
                <c:pt idx="156">
                  <c:v>230</c:v>
                </c:pt>
                <c:pt idx="157">
                  <c:v>230</c:v>
                </c:pt>
                <c:pt idx="158">
                  <c:v>230</c:v>
                </c:pt>
                <c:pt idx="159">
                  <c:v>230</c:v>
                </c:pt>
                <c:pt idx="160">
                  <c:v>230</c:v>
                </c:pt>
                <c:pt idx="161">
                  <c:v>230</c:v>
                </c:pt>
                <c:pt idx="162">
                  <c:v>230</c:v>
                </c:pt>
                <c:pt idx="163">
                  <c:v>230</c:v>
                </c:pt>
                <c:pt idx="164">
                  <c:v>230</c:v>
                </c:pt>
                <c:pt idx="165">
                  <c:v>230</c:v>
                </c:pt>
                <c:pt idx="166">
                  <c:v>235</c:v>
                </c:pt>
                <c:pt idx="167">
                  <c:v>240</c:v>
                </c:pt>
                <c:pt idx="168">
                  <c:v>240</c:v>
                </c:pt>
                <c:pt idx="169">
                  <c:v>240</c:v>
                </c:pt>
                <c:pt idx="170">
                  <c:v>240</c:v>
                </c:pt>
                <c:pt idx="171">
                  <c:v>240</c:v>
                </c:pt>
                <c:pt idx="172">
                  <c:v>240</c:v>
                </c:pt>
                <c:pt idx="173">
                  <c:v>240</c:v>
                </c:pt>
                <c:pt idx="174">
                  <c:v>245</c:v>
                </c:pt>
                <c:pt idx="175">
                  <c:v>250</c:v>
                </c:pt>
                <c:pt idx="176">
                  <c:v>250</c:v>
                </c:pt>
                <c:pt idx="177">
                  <c:v>250</c:v>
                </c:pt>
                <c:pt idx="178">
                  <c:v>250</c:v>
                </c:pt>
                <c:pt idx="179">
                  <c:v>250</c:v>
                </c:pt>
                <c:pt idx="180">
                  <c:v>250</c:v>
                </c:pt>
                <c:pt idx="181">
                  <c:v>250</c:v>
                </c:pt>
                <c:pt idx="182">
                  <c:v>250</c:v>
                </c:pt>
                <c:pt idx="183">
                  <c:v>250</c:v>
                </c:pt>
                <c:pt idx="184">
                  <c:v>250</c:v>
                </c:pt>
                <c:pt idx="185">
                  <c:v>260</c:v>
                </c:pt>
                <c:pt idx="186">
                  <c:v>260</c:v>
                </c:pt>
                <c:pt idx="187">
                  <c:v>260</c:v>
                </c:pt>
                <c:pt idx="188">
                  <c:v>270</c:v>
                </c:pt>
                <c:pt idx="189">
                  <c:v>270</c:v>
                </c:pt>
                <c:pt idx="190">
                  <c:v>270</c:v>
                </c:pt>
                <c:pt idx="191">
                  <c:v>280</c:v>
                </c:pt>
                <c:pt idx="192">
                  <c:v>280</c:v>
                </c:pt>
                <c:pt idx="193">
                  <c:v>280</c:v>
                </c:pt>
                <c:pt idx="194">
                  <c:v>280</c:v>
                </c:pt>
                <c:pt idx="195">
                  <c:v>280</c:v>
                </c:pt>
                <c:pt idx="196">
                  <c:v>280</c:v>
                </c:pt>
                <c:pt idx="197">
                  <c:v>280</c:v>
                </c:pt>
                <c:pt idx="198">
                  <c:v>280</c:v>
                </c:pt>
                <c:pt idx="199">
                  <c:v>280</c:v>
                </c:pt>
                <c:pt idx="200">
                  <c:v>280</c:v>
                </c:pt>
                <c:pt idx="201">
                  <c:v>280</c:v>
                </c:pt>
                <c:pt idx="202">
                  <c:v>285</c:v>
                </c:pt>
                <c:pt idx="203">
                  <c:v>290</c:v>
                </c:pt>
                <c:pt idx="204">
                  <c:v>290</c:v>
                </c:pt>
                <c:pt idx="205">
                  <c:v>290</c:v>
                </c:pt>
                <c:pt idx="206">
                  <c:v>290</c:v>
                </c:pt>
                <c:pt idx="207">
                  <c:v>290</c:v>
                </c:pt>
                <c:pt idx="208">
                  <c:v>290</c:v>
                </c:pt>
                <c:pt idx="209">
                  <c:v>290</c:v>
                </c:pt>
                <c:pt idx="210">
                  <c:v>290</c:v>
                </c:pt>
                <c:pt idx="211">
                  <c:v>300</c:v>
                </c:pt>
                <c:pt idx="212">
                  <c:v>300</c:v>
                </c:pt>
                <c:pt idx="213">
                  <c:v>300</c:v>
                </c:pt>
                <c:pt idx="214">
                  <c:v>300</c:v>
                </c:pt>
                <c:pt idx="215">
                  <c:v>320</c:v>
                </c:pt>
                <c:pt idx="216">
                  <c:v>320</c:v>
                </c:pt>
                <c:pt idx="217">
                  <c:v>330</c:v>
                </c:pt>
                <c:pt idx="218">
                  <c:v>330</c:v>
                </c:pt>
                <c:pt idx="219">
                  <c:v>340</c:v>
                </c:pt>
                <c:pt idx="220">
                  <c:v>340</c:v>
                </c:pt>
                <c:pt idx="221">
                  <c:v>340</c:v>
                </c:pt>
                <c:pt idx="222">
                  <c:v>360</c:v>
                </c:pt>
              </c:numCache>
            </c:numRef>
          </c:xVal>
          <c:yVal>
            <c:numRef>
              <c:f>'Simple Regression Data'!$B$2:$B$224</c:f>
              <c:numCache>
                <c:formatCode>0.00</c:formatCode>
                <c:ptCount val="223"/>
                <c:pt idx="0">
                  <c:v>1985.1189999999999</c:v>
                </c:pt>
                <c:pt idx="1">
                  <c:v>1500</c:v>
                </c:pt>
                <c:pt idx="2">
                  <c:v>1126.461</c:v>
                </c:pt>
                <c:pt idx="3">
                  <c:v>1294.0989999999999</c:v>
                </c:pt>
                <c:pt idx="4">
                  <c:v>1445.5630000000001</c:v>
                </c:pt>
                <c:pt idx="5">
                  <c:v>1112.47</c:v>
                </c:pt>
                <c:pt idx="6">
                  <c:v>1720.806</c:v>
                </c:pt>
                <c:pt idx="7">
                  <c:v>1789.6590000000001</c:v>
                </c:pt>
                <c:pt idx="8">
                  <c:v>1837.5160000000001</c:v>
                </c:pt>
                <c:pt idx="9">
                  <c:v>2000</c:v>
                </c:pt>
                <c:pt idx="10">
                  <c:v>2271.86</c:v>
                </c:pt>
                <c:pt idx="11">
                  <c:v>1507.972</c:v>
                </c:pt>
                <c:pt idx="12">
                  <c:v>1542.329</c:v>
                </c:pt>
                <c:pt idx="13">
                  <c:v>1544.8989999999999</c:v>
                </c:pt>
                <c:pt idx="14">
                  <c:v>1547.1590000000001</c:v>
                </c:pt>
                <c:pt idx="15">
                  <c:v>1567.548</c:v>
                </c:pt>
                <c:pt idx="16">
                  <c:v>1600</c:v>
                </c:pt>
                <c:pt idx="17">
                  <c:v>1452.6890000000001</c:v>
                </c:pt>
                <c:pt idx="18">
                  <c:v>1500</c:v>
                </c:pt>
                <c:pt idx="19">
                  <c:v>1500</c:v>
                </c:pt>
                <c:pt idx="20">
                  <c:v>1326.598</c:v>
                </c:pt>
                <c:pt idx="21">
                  <c:v>1351.2539999999999</c:v>
                </c:pt>
                <c:pt idx="22">
                  <c:v>1380.6890000000001</c:v>
                </c:pt>
                <c:pt idx="23">
                  <c:v>1423.568</c:v>
                </c:pt>
                <c:pt idx="24">
                  <c:v>1095.578</c:v>
                </c:pt>
                <c:pt idx="25">
                  <c:v>1132.877</c:v>
                </c:pt>
                <c:pt idx="26">
                  <c:v>1134.575</c:v>
                </c:pt>
                <c:pt idx="27">
                  <c:v>1163.444</c:v>
                </c:pt>
                <c:pt idx="28">
                  <c:v>1170.9179999999999</c:v>
                </c:pt>
                <c:pt idx="29">
                  <c:v>1177.047</c:v>
                </c:pt>
                <c:pt idx="30">
                  <c:v>1188.193</c:v>
                </c:pt>
                <c:pt idx="31">
                  <c:v>1323.287</c:v>
                </c:pt>
                <c:pt idx="32">
                  <c:v>1051.1679999999999</c:v>
                </c:pt>
                <c:pt idx="33">
                  <c:v>1054.027</c:v>
                </c:pt>
                <c:pt idx="34">
                  <c:v>1071.752</c:v>
                </c:pt>
                <c:pt idx="35">
                  <c:v>1077.855</c:v>
                </c:pt>
                <c:pt idx="36">
                  <c:v>1080.3420000000001</c:v>
                </c:pt>
                <c:pt idx="37">
                  <c:v>923.37300000000005</c:v>
                </c:pt>
                <c:pt idx="38">
                  <c:v>957.16700000000003</c:v>
                </c:pt>
                <c:pt idx="39">
                  <c:v>964.11</c:v>
                </c:pt>
                <c:pt idx="40">
                  <c:v>976.64099999999996</c:v>
                </c:pt>
                <c:pt idx="41">
                  <c:v>982.06299999999999</c:v>
                </c:pt>
                <c:pt idx="42">
                  <c:v>985.68499999999995</c:v>
                </c:pt>
                <c:pt idx="43">
                  <c:v>985.96799999999996</c:v>
                </c:pt>
                <c:pt idx="44">
                  <c:v>1000</c:v>
                </c:pt>
                <c:pt idx="45">
                  <c:v>1002.273</c:v>
                </c:pt>
                <c:pt idx="46">
                  <c:v>1035.433</c:v>
                </c:pt>
                <c:pt idx="47">
                  <c:v>910.851</c:v>
                </c:pt>
                <c:pt idx="48">
                  <c:v>912.34900000000005</c:v>
                </c:pt>
                <c:pt idx="49">
                  <c:v>912.34900000000005</c:v>
                </c:pt>
                <c:pt idx="50">
                  <c:v>917.01700000000005</c:v>
                </c:pt>
                <c:pt idx="51">
                  <c:v>917.01700000000005</c:v>
                </c:pt>
                <c:pt idx="52">
                  <c:v>922.01900000000001</c:v>
                </c:pt>
                <c:pt idx="53">
                  <c:v>922.01900000000001</c:v>
                </c:pt>
                <c:pt idx="54">
                  <c:v>950</c:v>
                </c:pt>
                <c:pt idx="55">
                  <c:v>804.28200000000004</c:v>
                </c:pt>
                <c:pt idx="56">
                  <c:v>826.85900000000004</c:v>
                </c:pt>
                <c:pt idx="57">
                  <c:v>832.86900000000003</c:v>
                </c:pt>
                <c:pt idx="58">
                  <c:v>836.33100000000002</c:v>
                </c:pt>
                <c:pt idx="59">
                  <c:v>842.95699999999999</c:v>
                </c:pt>
                <c:pt idx="60">
                  <c:v>856.98500000000001</c:v>
                </c:pt>
                <c:pt idx="61">
                  <c:v>883.87699999999995</c:v>
                </c:pt>
                <c:pt idx="62">
                  <c:v>888.56899999999996</c:v>
                </c:pt>
                <c:pt idx="63">
                  <c:v>893.35500000000002</c:v>
                </c:pt>
                <c:pt idx="64">
                  <c:v>900.88900000000001</c:v>
                </c:pt>
                <c:pt idx="65">
                  <c:v>910.851</c:v>
                </c:pt>
                <c:pt idx="66">
                  <c:v>759.86199999999997</c:v>
                </c:pt>
                <c:pt idx="67">
                  <c:v>767.13400000000001</c:v>
                </c:pt>
                <c:pt idx="68">
                  <c:v>777.23699999999997</c:v>
                </c:pt>
                <c:pt idx="69">
                  <c:v>784.22</c:v>
                </c:pt>
                <c:pt idx="70">
                  <c:v>785.69200000000001</c:v>
                </c:pt>
                <c:pt idx="71">
                  <c:v>785.69399999999996</c:v>
                </c:pt>
                <c:pt idx="72">
                  <c:v>792.34500000000003</c:v>
                </c:pt>
                <c:pt idx="73">
                  <c:v>799.899</c:v>
                </c:pt>
                <c:pt idx="74">
                  <c:v>800.61500000000001</c:v>
                </c:pt>
                <c:pt idx="75">
                  <c:v>801.577</c:v>
                </c:pt>
                <c:pt idx="76">
                  <c:v>746.024</c:v>
                </c:pt>
                <c:pt idx="77">
                  <c:v>756.98400000000004</c:v>
                </c:pt>
                <c:pt idx="78">
                  <c:v>759.51800000000003</c:v>
                </c:pt>
                <c:pt idx="79">
                  <c:v>700.92899999999997</c:v>
                </c:pt>
                <c:pt idx="80">
                  <c:v>709.399</c:v>
                </c:pt>
                <c:pt idx="81">
                  <c:v>715.678</c:v>
                </c:pt>
                <c:pt idx="82">
                  <c:v>724.93799999999999</c:v>
                </c:pt>
                <c:pt idx="83">
                  <c:v>612.23400000000004</c:v>
                </c:pt>
                <c:pt idx="84">
                  <c:v>613.697</c:v>
                </c:pt>
                <c:pt idx="85">
                  <c:v>624.53800000000001</c:v>
                </c:pt>
                <c:pt idx="86">
                  <c:v>635.19200000000001</c:v>
                </c:pt>
                <c:pt idx="87">
                  <c:v>642.78599999999994</c:v>
                </c:pt>
                <c:pt idx="88">
                  <c:v>644.15099999999995</c:v>
                </c:pt>
                <c:pt idx="89">
                  <c:v>656.13699999999994</c:v>
                </c:pt>
                <c:pt idx="90">
                  <c:v>669.81100000000004</c:v>
                </c:pt>
                <c:pt idx="91">
                  <c:v>669.81100000000004</c:v>
                </c:pt>
                <c:pt idx="92">
                  <c:v>678.596</c:v>
                </c:pt>
                <c:pt idx="93">
                  <c:v>689.54700000000003</c:v>
                </c:pt>
                <c:pt idx="94">
                  <c:v>526.48</c:v>
                </c:pt>
                <c:pt idx="95">
                  <c:v>537.35199999999998</c:v>
                </c:pt>
                <c:pt idx="96">
                  <c:v>561.96299999999997</c:v>
                </c:pt>
                <c:pt idx="97">
                  <c:v>564.15800000000002</c:v>
                </c:pt>
                <c:pt idx="98">
                  <c:v>566.50099999999998</c:v>
                </c:pt>
                <c:pt idx="99">
                  <c:v>568.95399999999995</c:v>
                </c:pt>
                <c:pt idx="100">
                  <c:v>574.51300000000003</c:v>
                </c:pt>
                <c:pt idx="101">
                  <c:v>579.32100000000003</c:v>
                </c:pt>
                <c:pt idx="102">
                  <c:v>583.62699999999995</c:v>
                </c:pt>
                <c:pt idx="103">
                  <c:v>601.43399999999997</c:v>
                </c:pt>
                <c:pt idx="104">
                  <c:v>607.25800000000004</c:v>
                </c:pt>
                <c:pt idx="105">
                  <c:v>611.47900000000004</c:v>
                </c:pt>
                <c:pt idx="106">
                  <c:v>393.774</c:v>
                </c:pt>
                <c:pt idx="107">
                  <c:v>405.91300000000001</c:v>
                </c:pt>
                <c:pt idx="108">
                  <c:v>406.81400000000002</c:v>
                </c:pt>
                <c:pt idx="109">
                  <c:v>426.78399999999999</c:v>
                </c:pt>
                <c:pt idx="110">
                  <c:v>429.50400000000002</c:v>
                </c:pt>
                <c:pt idx="111">
                  <c:v>450.56200000000001</c:v>
                </c:pt>
                <c:pt idx="112">
                  <c:v>456.89699999999999</c:v>
                </c:pt>
                <c:pt idx="113">
                  <c:v>471.81400000000002</c:v>
                </c:pt>
                <c:pt idx="114">
                  <c:v>474.76</c:v>
                </c:pt>
                <c:pt idx="115">
                  <c:v>500.92200000000003</c:v>
                </c:pt>
                <c:pt idx="116">
                  <c:v>503.17200000000003</c:v>
                </c:pt>
                <c:pt idx="117">
                  <c:v>507.63799999999998</c:v>
                </c:pt>
                <c:pt idx="118">
                  <c:v>507.77199999999999</c:v>
                </c:pt>
                <c:pt idx="119">
                  <c:v>509.43</c:v>
                </c:pt>
                <c:pt idx="120">
                  <c:v>513.69399999999996</c:v>
                </c:pt>
                <c:pt idx="121">
                  <c:v>514.06799999999998</c:v>
                </c:pt>
                <c:pt idx="122">
                  <c:v>526.14200000000005</c:v>
                </c:pt>
                <c:pt idx="123">
                  <c:v>336.51</c:v>
                </c:pt>
                <c:pt idx="124">
                  <c:v>344.392</c:v>
                </c:pt>
                <c:pt idx="125">
                  <c:v>345.68700000000001</c:v>
                </c:pt>
                <c:pt idx="126">
                  <c:v>365.98500000000001</c:v>
                </c:pt>
                <c:pt idx="127">
                  <c:v>377.92500000000001</c:v>
                </c:pt>
                <c:pt idx="128">
                  <c:v>385.04500000000002</c:v>
                </c:pt>
                <c:pt idx="129">
                  <c:v>391.74900000000002</c:v>
                </c:pt>
                <c:pt idx="130">
                  <c:v>264</c:v>
                </c:pt>
                <c:pt idx="131">
                  <c:v>264</c:v>
                </c:pt>
                <c:pt idx="132">
                  <c:v>264</c:v>
                </c:pt>
                <c:pt idx="133">
                  <c:v>265.39800000000002</c:v>
                </c:pt>
                <c:pt idx="134">
                  <c:v>268.59800000000001</c:v>
                </c:pt>
                <c:pt idx="135">
                  <c:v>275.7</c:v>
                </c:pt>
                <c:pt idx="136">
                  <c:v>283.161</c:v>
                </c:pt>
                <c:pt idx="137">
                  <c:v>288</c:v>
                </c:pt>
                <c:pt idx="138">
                  <c:v>288</c:v>
                </c:pt>
                <c:pt idx="139">
                  <c:v>295.83999999999997</c:v>
                </c:pt>
                <c:pt idx="140">
                  <c:v>300</c:v>
                </c:pt>
                <c:pt idx="141">
                  <c:v>305.26799999999997</c:v>
                </c:pt>
                <c:pt idx="142">
                  <c:v>313.36200000000002</c:v>
                </c:pt>
                <c:pt idx="143">
                  <c:v>244</c:v>
                </c:pt>
                <c:pt idx="144">
                  <c:v>250.56800000000001</c:v>
                </c:pt>
                <c:pt idx="145">
                  <c:v>255.11699999999999</c:v>
                </c:pt>
                <c:pt idx="146">
                  <c:v>256.89400000000001</c:v>
                </c:pt>
                <c:pt idx="147">
                  <c:v>263.26799999999997</c:v>
                </c:pt>
                <c:pt idx="148">
                  <c:v>263.59800000000001</c:v>
                </c:pt>
                <c:pt idx="149">
                  <c:v>223.63900000000001</c:v>
                </c:pt>
                <c:pt idx="150">
                  <c:v>226.65199999999999</c:v>
                </c:pt>
                <c:pt idx="151">
                  <c:v>230</c:v>
                </c:pt>
                <c:pt idx="152">
                  <c:v>230</c:v>
                </c:pt>
                <c:pt idx="153">
                  <c:v>231.523</c:v>
                </c:pt>
                <c:pt idx="154">
                  <c:v>233.291</c:v>
                </c:pt>
                <c:pt idx="155">
                  <c:v>233.999</c:v>
                </c:pt>
                <c:pt idx="156">
                  <c:v>234</c:v>
                </c:pt>
                <c:pt idx="157">
                  <c:v>234</c:v>
                </c:pt>
                <c:pt idx="158">
                  <c:v>234</c:v>
                </c:pt>
                <c:pt idx="159">
                  <c:v>234</c:v>
                </c:pt>
                <c:pt idx="160">
                  <c:v>234.56800000000001</c:v>
                </c:pt>
                <c:pt idx="161">
                  <c:v>236.59800000000001</c:v>
                </c:pt>
                <c:pt idx="162">
                  <c:v>236.90799999999999</c:v>
                </c:pt>
                <c:pt idx="163">
                  <c:v>237.703</c:v>
                </c:pt>
                <c:pt idx="164">
                  <c:v>243.23699999999999</c:v>
                </c:pt>
                <c:pt idx="165">
                  <c:v>244</c:v>
                </c:pt>
                <c:pt idx="166">
                  <c:v>218</c:v>
                </c:pt>
                <c:pt idx="167">
                  <c:v>205</c:v>
                </c:pt>
                <c:pt idx="168">
                  <c:v>206.97300000000001</c:v>
                </c:pt>
                <c:pt idx="169">
                  <c:v>215.36799999999999</c:v>
                </c:pt>
                <c:pt idx="170">
                  <c:v>215.68899999999999</c:v>
                </c:pt>
                <c:pt idx="171">
                  <c:v>215.994</c:v>
                </c:pt>
                <c:pt idx="172">
                  <c:v>217.994</c:v>
                </c:pt>
                <c:pt idx="173">
                  <c:v>218</c:v>
                </c:pt>
                <c:pt idx="174">
                  <c:v>205</c:v>
                </c:pt>
                <c:pt idx="175">
                  <c:v>169.583</c:v>
                </c:pt>
                <c:pt idx="176">
                  <c:v>174.09299999999999</c:v>
                </c:pt>
                <c:pt idx="177">
                  <c:v>179.06100000000001</c:v>
                </c:pt>
                <c:pt idx="178">
                  <c:v>179.77799999999999</c:v>
                </c:pt>
                <c:pt idx="179">
                  <c:v>192.607</c:v>
                </c:pt>
                <c:pt idx="180">
                  <c:v>196.65</c:v>
                </c:pt>
                <c:pt idx="181">
                  <c:v>201.35599999999999</c:v>
                </c:pt>
                <c:pt idx="182">
                  <c:v>202.70500000000001</c:v>
                </c:pt>
                <c:pt idx="183">
                  <c:v>204.56800000000001</c:v>
                </c:pt>
                <c:pt idx="184">
                  <c:v>205</c:v>
                </c:pt>
                <c:pt idx="185">
                  <c:v>135.98599999999999</c:v>
                </c:pt>
                <c:pt idx="186">
                  <c:v>145.58500000000001</c:v>
                </c:pt>
                <c:pt idx="187">
                  <c:v>152.60900000000001</c:v>
                </c:pt>
                <c:pt idx="188">
                  <c:v>125.628</c:v>
                </c:pt>
                <c:pt idx="189">
                  <c:v>128</c:v>
                </c:pt>
                <c:pt idx="190">
                  <c:v>128</c:v>
                </c:pt>
                <c:pt idx="191">
                  <c:v>45.298000000000002</c:v>
                </c:pt>
                <c:pt idx="192">
                  <c:v>45.689</c:v>
                </c:pt>
                <c:pt idx="193">
                  <c:v>50</c:v>
                </c:pt>
                <c:pt idx="194">
                  <c:v>51.228999999999999</c:v>
                </c:pt>
                <c:pt idx="195">
                  <c:v>56.893999999999998</c:v>
                </c:pt>
                <c:pt idx="196">
                  <c:v>68.953999999999994</c:v>
                </c:pt>
                <c:pt idx="197">
                  <c:v>102.568</c:v>
                </c:pt>
                <c:pt idx="198">
                  <c:v>102.568</c:v>
                </c:pt>
                <c:pt idx="199">
                  <c:v>102.642</c:v>
                </c:pt>
                <c:pt idx="200">
                  <c:v>103.568</c:v>
                </c:pt>
                <c:pt idx="201">
                  <c:v>125.179</c:v>
                </c:pt>
                <c:pt idx="202">
                  <c:v>731.36400000000003</c:v>
                </c:pt>
                <c:pt idx="203">
                  <c:v>70.921999999999997</c:v>
                </c:pt>
                <c:pt idx="204">
                  <c:v>75.896000000000001</c:v>
                </c:pt>
                <c:pt idx="205">
                  <c:v>97.971999999999994</c:v>
                </c:pt>
                <c:pt idx="206">
                  <c:v>100</c:v>
                </c:pt>
                <c:pt idx="207">
                  <c:v>100</c:v>
                </c:pt>
                <c:pt idx="208">
                  <c:v>100.02500000000001</c:v>
                </c:pt>
                <c:pt idx="209">
                  <c:v>102.563</c:v>
                </c:pt>
                <c:pt idx="210">
                  <c:v>102.568</c:v>
                </c:pt>
                <c:pt idx="211">
                  <c:v>56.895000000000003</c:v>
                </c:pt>
                <c:pt idx="212">
                  <c:v>56.895000000000003</c:v>
                </c:pt>
                <c:pt idx="213">
                  <c:v>68.093000000000004</c:v>
                </c:pt>
                <c:pt idx="214">
                  <c:v>68.593999999999994</c:v>
                </c:pt>
                <c:pt idx="215">
                  <c:v>42.567999999999998</c:v>
                </c:pt>
                <c:pt idx="216">
                  <c:v>45.689</c:v>
                </c:pt>
                <c:pt idx="217">
                  <c:v>30.425000000000001</c:v>
                </c:pt>
                <c:pt idx="218">
                  <c:v>35.987000000000002</c:v>
                </c:pt>
                <c:pt idx="219">
                  <c:v>25.689</c:v>
                </c:pt>
                <c:pt idx="220">
                  <c:v>26.597999999999999</c:v>
                </c:pt>
                <c:pt idx="221">
                  <c:v>26.895</c:v>
                </c:pt>
                <c:pt idx="222">
                  <c:v>20.456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B2E-4A74-B9DE-84DC903FC3E3}"/>
            </c:ext>
          </c:extLst>
        </c:ser>
        <c:ser>
          <c:idx val="1"/>
          <c:order val="1"/>
          <c:tx>
            <c:v>Predicted Safety training expenditure</c:v>
          </c:tx>
          <c:spPr>
            <a:ln w="19050">
              <a:noFill/>
            </a:ln>
          </c:spPr>
          <c:xVal>
            <c:numRef>
              <c:f>'Simple Regression Data'!$C$2:$C$224</c:f>
              <c:numCache>
                <c:formatCode>General</c:formatCode>
                <c:ptCount val="223"/>
                <c:pt idx="0">
                  <c:v>10</c:v>
                </c:pt>
                <c:pt idx="1">
                  <c:v>30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130</c:v>
                </c:pt>
                <c:pt idx="48">
                  <c:v>130</c:v>
                </c:pt>
                <c:pt idx="49">
                  <c:v>130</c:v>
                </c:pt>
                <c:pt idx="50">
                  <c:v>130</c:v>
                </c:pt>
                <c:pt idx="51">
                  <c:v>130</c:v>
                </c:pt>
                <c:pt idx="52">
                  <c:v>130</c:v>
                </c:pt>
                <c:pt idx="53">
                  <c:v>130</c:v>
                </c:pt>
                <c:pt idx="54">
                  <c:v>130</c:v>
                </c:pt>
                <c:pt idx="55">
                  <c:v>140</c:v>
                </c:pt>
                <c:pt idx="56">
                  <c:v>140</c:v>
                </c:pt>
                <c:pt idx="57">
                  <c:v>140</c:v>
                </c:pt>
                <c:pt idx="58">
                  <c:v>140</c:v>
                </c:pt>
                <c:pt idx="59">
                  <c:v>140</c:v>
                </c:pt>
                <c:pt idx="60">
                  <c:v>140</c:v>
                </c:pt>
                <c:pt idx="61">
                  <c:v>140</c:v>
                </c:pt>
                <c:pt idx="62">
                  <c:v>140</c:v>
                </c:pt>
                <c:pt idx="63">
                  <c:v>140</c:v>
                </c:pt>
                <c:pt idx="64">
                  <c:v>140</c:v>
                </c:pt>
                <c:pt idx="65">
                  <c:v>140</c:v>
                </c:pt>
                <c:pt idx="66">
                  <c:v>150</c:v>
                </c:pt>
                <c:pt idx="67">
                  <c:v>150</c:v>
                </c:pt>
                <c:pt idx="68">
                  <c:v>150</c:v>
                </c:pt>
                <c:pt idx="69">
                  <c:v>150</c:v>
                </c:pt>
                <c:pt idx="70">
                  <c:v>150</c:v>
                </c:pt>
                <c:pt idx="71">
                  <c:v>150</c:v>
                </c:pt>
                <c:pt idx="72">
                  <c:v>150</c:v>
                </c:pt>
                <c:pt idx="73">
                  <c:v>150</c:v>
                </c:pt>
                <c:pt idx="74">
                  <c:v>150</c:v>
                </c:pt>
                <c:pt idx="75">
                  <c:v>150</c:v>
                </c:pt>
                <c:pt idx="76">
                  <c:v>160</c:v>
                </c:pt>
                <c:pt idx="77">
                  <c:v>160</c:v>
                </c:pt>
                <c:pt idx="78">
                  <c:v>160</c:v>
                </c:pt>
                <c:pt idx="79">
                  <c:v>170</c:v>
                </c:pt>
                <c:pt idx="80">
                  <c:v>170</c:v>
                </c:pt>
                <c:pt idx="81">
                  <c:v>170</c:v>
                </c:pt>
                <c:pt idx="82">
                  <c:v>170</c:v>
                </c:pt>
                <c:pt idx="83">
                  <c:v>180</c:v>
                </c:pt>
                <c:pt idx="84">
                  <c:v>180</c:v>
                </c:pt>
                <c:pt idx="85">
                  <c:v>180</c:v>
                </c:pt>
                <c:pt idx="86">
                  <c:v>180</c:v>
                </c:pt>
                <c:pt idx="87">
                  <c:v>180</c:v>
                </c:pt>
                <c:pt idx="88">
                  <c:v>180</c:v>
                </c:pt>
                <c:pt idx="89">
                  <c:v>180</c:v>
                </c:pt>
                <c:pt idx="90">
                  <c:v>180</c:v>
                </c:pt>
                <c:pt idx="91">
                  <c:v>180</c:v>
                </c:pt>
                <c:pt idx="92">
                  <c:v>180</c:v>
                </c:pt>
                <c:pt idx="93">
                  <c:v>180</c:v>
                </c:pt>
                <c:pt idx="94">
                  <c:v>185</c:v>
                </c:pt>
                <c:pt idx="95">
                  <c:v>185</c:v>
                </c:pt>
                <c:pt idx="96">
                  <c:v>185</c:v>
                </c:pt>
                <c:pt idx="97">
                  <c:v>185</c:v>
                </c:pt>
                <c:pt idx="98">
                  <c:v>185</c:v>
                </c:pt>
                <c:pt idx="99">
                  <c:v>185</c:v>
                </c:pt>
                <c:pt idx="100">
                  <c:v>185</c:v>
                </c:pt>
                <c:pt idx="101">
                  <c:v>185</c:v>
                </c:pt>
                <c:pt idx="102">
                  <c:v>185</c:v>
                </c:pt>
                <c:pt idx="103">
                  <c:v>185</c:v>
                </c:pt>
                <c:pt idx="104">
                  <c:v>185</c:v>
                </c:pt>
                <c:pt idx="105">
                  <c:v>185</c:v>
                </c:pt>
                <c:pt idx="106">
                  <c:v>190</c:v>
                </c:pt>
                <c:pt idx="107">
                  <c:v>190</c:v>
                </c:pt>
                <c:pt idx="108">
                  <c:v>190</c:v>
                </c:pt>
                <c:pt idx="109">
                  <c:v>190</c:v>
                </c:pt>
                <c:pt idx="110">
                  <c:v>190</c:v>
                </c:pt>
                <c:pt idx="111">
                  <c:v>190</c:v>
                </c:pt>
                <c:pt idx="112">
                  <c:v>190</c:v>
                </c:pt>
                <c:pt idx="113">
                  <c:v>190</c:v>
                </c:pt>
                <c:pt idx="114">
                  <c:v>190</c:v>
                </c:pt>
                <c:pt idx="115">
                  <c:v>190</c:v>
                </c:pt>
                <c:pt idx="116">
                  <c:v>190</c:v>
                </c:pt>
                <c:pt idx="117">
                  <c:v>190</c:v>
                </c:pt>
                <c:pt idx="118">
                  <c:v>190</c:v>
                </c:pt>
                <c:pt idx="119">
                  <c:v>190</c:v>
                </c:pt>
                <c:pt idx="120">
                  <c:v>190</c:v>
                </c:pt>
                <c:pt idx="121">
                  <c:v>190</c:v>
                </c:pt>
                <c:pt idx="122">
                  <c:v>190</c:v>
                </c:pt>
                <c:pt idx="123">
                  <c:v>200</c:v>
                </c:pt>
                <c:pt idx="124">
                  <c:v>200</c:v>
                </c:pt>
                <c:pt idx="125">
                  <c:v>200</c:v>
                </c:pt>
                <c:pt idx="126">
                  <c:v>200</c:v>
                </c:pt>
                <c:pt idx="127">
                  <c:v>200</c:v>
                </c:pt>
                <c:pt idx="128">
                  <c:v>200</c:v>
                </c:pt>
                <c:pt idx="129">
                  <c:v>200</c:v>
                </c:pt>
                <c:pt idx="130">
                  <c:v>210</c:v>
                </c:pt>
                <c:pt idx="131">
                  <c:v>210</c:v>
                </c:pt>
                <c:pt idx="132">
                  <c:v>210</c:v>
                </c:pt>
                <c:pt idx="133">
                  <c:v>210</c:v>
                </c:pt>
                <c:pt idx="134">
                  <c:v>210</c:v>
                </c:pt>
                <c:pt idx="135">
                  <c:v>210</c:v>
                </c:pt>
                <c:pt idx="136">
                  <c:v>210</c:v>
                </c:pt>
                <c:pt idx="137">
                  <c:v>210</c:v>
                </c:pt>
                <c:pt idx="138">
                  <c:v>210</c:v>
                </c:pt>
                <c:pt idx="139">
                  <c:v>210</c:v>
                </c:pt>
                <c:pt idx="140">
                  <c:v>210</c:v>
                </c:pt>
                <c:pt idx="141">
                  <c:v>210</c:v>
                </c:pt>
                <c:pt idx="142">
                  <c:v>210</c:v>
                </c:pt>
                <c:pt idx="143">
                  <c:v>220</c:v>
                </c:pt>
                <c:pt idx="144">
                  <c:v>220</c:v>
                </c:pt>
                <c:pt idx="145">
                  <c:v>220</c:v>
                </c:pt>
                <c:pt idx="146">
                  <c:v>220</c:v>
                </c:pt>
                <c:pt idx="147">
                  <c:v>220</c:v>
                </c:pt>
                <c:pt idx="148">
                  <c:v>220</c:v>
                </c:pt>
                <c:pt idx="149">
                  <c:v>230</c:v>
                </c:pt>
                <c:pt idx="150">
                  <c:v>230</c:v>
                </c:pt>
                <c:pt idx="151">
                  <c:v>230</c:v>
                </c:pt>
                <c:pt idx="152">
                  <c:v>230</c:v>
                </c:pt>
                <c:pt idx="153">
                  <c:v>230</c:v>
                </c:pt>
                <c:pt idx="154">
                  <c:v>230</c:v>
                </c:pt>
                <c:pt idx="155">
                  <c:v>230</c:v>
                </c:pt>
                <c:pt idx="156">
                  <c:v>230</c:v>
                </c:pt>
                <c:pt idx="157">
                  <c:v>230</c:v>
                </c:pt>
                <c:pt idx="158">
                  <c:v>230</c:v>
                </c:pt>
                <c:pt idx="159">
                  <c:v>230</c:v>
                </c:pt>
                <c:pt idx="160">
                  <c:v>230</c:v>
                </c:pt>
                <c:pt idx="161">
                  <c:v>230</c:v>
                </c:pt>
                <c:pt idx="162">
                  <c:v>230</c:v>
                </c:pt>
                <c:pt idx="163">
                  <c:v>230</c:v>
                </c:pt>
                <c:pt idx="164">
                  <c:v>230</c:v>
                </c:pt>
                <c:pt idx="165">
                  <c:v>230</c:v>
                </c:pt>
                <c:pt idx="166">
                  <c:v>235</c:v>
                </c:pt>
                <c:pt idx="167">
                  <c:v>240</c:v>
                </c:pt>
                <c:pt idx="168">
                  <c:v>240</c:v>
                </c:pt>
                <c:pt idx="169">
                  <c:v>240</c:v>
                </c:pt>
                <c:pt idx="170">
                  <c:v>240</c:v>
                </c:pt>
                <c:pt idx="171">
                  <c:v>240</c:v>
                </c:pt>
                <c:pt idx="172">
                  <c:v>240</c:v>
                </c:pt>
                <c:pt idx="173">
                  <c:v>240</c:v>
                </c:pt>
                <c:pt idx="174">
                  <c:v>245</c:v>
                </c:pt>
                <c:pt idx="175">
                  <c:v>250</c:v>
                </c:pt>
                <c:pt idx="176">
                  <c:v>250</c:v>
                </c:pt>
                <c:pt idx="177">
                  <c:v>250</c:v>
                </c:pt>
                <c:pt idx="178">
                  <c:v>250</c:v>
                </c:pt>
                <c:pt idx="179">
                  <c:v>250</c:v>
                </c:pt>
                <c:pt idx="180">
                  <c:v>250</c:v>
                </c:pt>
                <c:pt idx="181">
                  <c:v>250</c:v>
                </c:pt>
                <c:pt idx="182">
                  <c:v>250</c:v>
                </c:pt>
                <c:pt idx="183">
                  <c:v>250</c:v>
                </c:pt>
                <c:pt idx="184">
                  <c:v>250</c:v>
                </c:pt>
                <c:pt idx="185">
                  <c:v>260</c:v>
                </c:pt>
                <c:pt idx="186">
                  <c:v>260</c:v>
                </c:pt>
                <c:pt idx="187">
                  <c:v>260</c:v>
                </c:pt>
                <c:pt idx="188">
                  <c:v>270</c:v>
                </c:pt>
                <c:pt idx="189">
                  <c:v>270</c:v>
                </c:pt>
                <c:pt idx="190">
                  <c:v>270</c:v>
                </c:pt>
                <c:pt idx="191">
                  <c:v>280</c:v>
                </c:pt>
                <c:pt idx="192">
                  <c:v>280</c:v>
                </c:pt>
                <c:pt idx="193">
                  <c:v>280</c:v>
                </c:pt>
                <c:pt idx="194">
                  <c:v>280</c:v>
                </c:pt>
                <c:pt idx="195">
                  <c:v>280</c:v>
                </c:pt>
                <c:pt idx="196">
                  <c:v>280</c:v>
                </c:pt>
                <c:pt idx="197">
                  <c:v>280</c:v>
                </c:pt>
                <c:pt idx="198">
                  <c:v>280</c:v>
                </c:pt>
                <c:pt idx="199">
                  <c:v>280</c:v>
                </c:pt>
                <c:pt idx="200">
                  <c:v>280</c:v>
                </c:pt>
                <c:pt idx="201">
                  <c:v>280</c:v>
                </c:pt>
                <c:pt idx="202">
                  <c:v>285</c:v>
                </c:pt>
                <c:pt idx="203">
                  <c:v>290</c:v>
                </c:pt>
                <c:pt idx="204">
                  <c:v>290</c:v>
                </c:pt>
                <c:pt idx="205">
                  <c:v>290</c:v>
                </c:pt>
                <c:pt idx="206">
                  <c:v>290</c:v>
                </c:pt>
                <c:pt idx="207">
                  <c:v>290</c:v>
                </c:pt>
                <c:pt idx="208">
                  <c:v>290</c:v>
                </c:pt>
                <c:pt idx="209">
                  <c:v>290</c:v>
                </c:pt>
                <c:pt idx="210">
                  <c:v>290</c:v>
                </c:pt>
                <c:pt idx="211">
                  <c:v>300</c:v>
                </c:pt>
                <c:pt idx="212">
                  <c:v>300</c:v>
                </c:pt>
                <c:pt idx="213">
                  <c:v>300</c:v>
                </c:pt>
                <c:pt idx="214">
                  <c:v>300</c:v>
                </c:pt>
                <c:pt idx="215">
                  <c:v>320</c:v>
                </c:pt>
                <c:pt idx="216">
                  <c:v>320</c:v>
                </c:pt>
                <c:pt idx="217">
                  <c:v>330</c:v>
                </c:pt>
                <c:pt idx="218">
                  <c:v>330</c:v>
                </c:pt>
                <c:pt idx="219">
                  <c:v>340</c:v>
                </c:pt>
                <c:pt idx="220">
                  <c:v>340</c:v>
                </c:pt>
                <c:pt idx="221">
                  <c:v>340</c:v>
                </c:pt>
                <c:pt idx="222">
                  <c:v>360</c:v>
                </c:pt>
              </c:numCache>
            </c:numRef>
          </c:xVal>
          <c:yVal>
            <c:numRef>
              <c:f>'Simple Regression Data'!$G$108:$G$330</c:f>
              <c:numCache>
                <c:formatCode>General</c:formatCode>
                <c:ptCount val="223"/>
                <c:pt idx="0">
                  <c:v>1692.0281897469383</c:v>
                </c:pt>
                <c:pt idx="1">
                  <c:v>1568.8803024495119</c:v>
                </c:pt>
                <c:pt idx="2">
                  <c:v>1507.3063588007985</c:v>
                </c:pt>
                <c:pt idx="3">
                  <c:v>1507.3063588007985</c:v>
                </c:pt>
                <c:pt idx="4">
                  <c:v>1507.3063588007985</c:v>
                </c:pt>
                <c:pt idx="5">
                  <c:v>1445.7324151520852</c:v>
                </c:pt>
                <c:pt idx="6">
                  <c:v>1384.1584715033721</c:v>
                </c:pt>
                <c:pt idx="7">
                  <c:v>1384.1584715033721</c:v>
                </c:pt>
                <c:pt idx="8">
                  <c:v>1384.1584715033721</c:v>
                </c:pt>
                <c:pt idx="9">
                  <c:v>1384.1584715033721</c:v>
                </c:pt>
                <c:pt idx="10">
                  <c:v>1384.1584715033721</c:v>
                </c:pt>
                <c:pt idx="11">
                  <c:v>1322.5845278546587</c:v>
                </c:pt>
                <c:pt idx="12">
                  <c:v>1322.5845278546587</c:v>
                </c:pt>
                <c:pt idx="13">
                  <c:v>1322.5845278546587</c:v>
                </c:pt>
                <c:pt idx="14">
                  <c:v>1322.5845278546587</c:v>
                </c:pt>
                <c:pt idx="15">
                  <c:v>1322.5845278546587</c:v>
                </c:pt>
                <c:pt idx="16">
                  <c:v>1322.5845278546587</c:v>
                </c:pt>
                <c:pt idx="17">
                  <c:v>1261.0105842059456</c:v>
                </c:pt>
                <c:pt idx="18">
                  <c:v>1261.0105842059456</c:v>
                </c:pt>
                <c:pt idx="19">
                  <c:v>1261.0105842059456</c:v>
                </c:pt>
                <c:pt idx="20">
                  <c:v>1199.4366405572323</c:v>
                </c:pt>
                <c:pt idx="21">
                  <c:v>1199.4366405572323</c:v>
                </c:pt>
                <c:pt idx="22">
                  <c:v>1199.4366405572323</c:v>
                </c:pt>
                <c:pt idx="23">
                  <c:v>1199.4366405572323</c:v>
                </c:pt>
                <c:pt idx="24">
                  <c:v>1137.862696908519</c:v>
                </c:pt>
                <c:pt idx="25">
                  <c:v>1137.862696908519</c:v>
                </c:pt>
                <c:pt idx="26">
                  <c:v>1137.862696908519</c:v>
                </c:pt>
                <c:pt idx="27">
                  <c:v>1137.862696908519</c:v>
                </c:pt>
                <c:pt idx="28">
                  <c:v>1137.862696908519</c:v>
                </c:pt>
                <c:pt idx="29">
                  <c:v>1137.862696908519</c:v>
                </c:pt>
                <c:pt idx="30">
                  <c:v>1137.862696908519</c:v>
                </c:pt>
                <c:pt idx="31">
                  <c:v>1137.862696908519</c:v>
                </c:pt>
                <c:pt idx="32">
                  <c:v>1076.2887532598056</c:v>
                </c:pt>
                <c:pt idx="33">
                  <c:v>1076.2887532598056</c:v>
                </c:pt>
                <c:pt idx="34">
                  <c:v>1076.2887532598056</c:v>
                </c:pt>
                <c:pt idx="35">
                  <c:v>1076.2887532598056</c:v>
                </c:pt>
                <c:pt idx="36">
                  <c:v>1076.2887532598056</c:v>
                </c:pt>
                <c:pt idx="37">
                  <c:v>1014.7148096110924</c:v>
                </c:pt>
                <c:pt idx="38">
                  <c:v>1014.7148096110924</c:v>
                </c:pt>
                <c:pt idx="39">
                  <c:v>1014.7148096110924</c:v>
                </c:pt>
                <c:pt idx="40">
                  <c:v>1014.7148096110924</c:v>
                </c:pt>
                <c:pt idx="41">
                  <c:v>1014.7148096110924</c:v>
                </c:pt>
                <c:pt idx="42">
                  <c:v>1014.7148096110924</c:v>
                </c:pt>
                <c:pt idx="43">
                  <c:v>1014.7148096110924</c:v>
                </c:pt>
                <c:pt idx="44">
                  <c:v>1014.7148096110924</c:v>
                </c:pt>
                <c:pt idx="45">
                  <c:v>1014.7148096110924</c:v>
                </c:pt>
                <c:pt idx="46">
                  <c:v>1014.7148096110924</c:v>
                </c:pt>
                <c:pt idx="47">
                  <c:v>953.14086596237917</c:v>
                </c:pt>
                <c:pt idx="48">
                  <c:v>953.14086596237917</c:v>
                </c:pt>
                <c:pt idx="49">
                  <c:v>953.14086596237917</c:v>
                </c:pt>
                <c:pt idx="50">
                  <c:v>953.14086596237917</c:v>
                </c:pt>
                <c:pt idx="51">
                  <c:v>953.14086596237917</c:v>
                </c:pt>
                <c:pt idx="52">
                  <c:v>953.14086596237917</c:v>
                </c:pt>
                <c:pt idx="53">
                  <c:v>953.14086596237917</c:v>
                </c:pt>
                <c:pt idx="54">
                  <c:v>953.14086596237917</c:v>
                </c:pt>
                <c:pt idx="55">
                  <c:v>891.56692231366594</c:v>
                </c:pt>
                <c:pt idx="56">
                  <c:v>891.56692231366594</c:v>
                </c:pt>
                <c:pt idx="57">
                  <c:v>891.56692231366594</c:v>
                </c:pt>
                <c:pt idx="58">
                  <c:v>891.56692231366594</c:v>
                </c:pt>
                <c:pt idx="59">
                  <c:v>891.56692231366594</c:v>
                </c:pt>
                <c:pt idx="60">
                  <c:v>891.56692231366594</c:v>
                </c:pt>
                <c:pt idx="61">
                  <c:v>891.56692231366594</c:v>
                </c:pt>
                <c:pt idx="62">
                  <c:v>891.56692231366594</c:v>
                </c:pt>
                <c:pt idx="63">
                  <c:v>891.56692231366594</c:v>
                </c:pt>
                <c:pt idx="64">
                  <c:v>891.56692231366594</c:v>
                </c:pt>
                <c:pt idx="65">
                  <c:v>891.56692231366594</c:v>
                </c:pt>
                <c:pt idx="66">
                  <c:v>829.9929786649526</c:v>
                </c:pt>
                <c:pt idx="67">
                  <c:v>829.9929786649526</c:v>
                </c:pt>
                <c:pt idx="68">
                  <c:v>829.9929786649526</c:v>
                </c:pt>
                <c:pt idx="69">
                  <c:v>829.9929786649526</c:v>
                </c:pt>
                <c:pt idx="70">
                  <c:v>829.9929786649526</c:v>
                </c:pt>
                <c:pt idx="71">
                  <c:v>829.9929786649526</c:v>
                </c:pt>
                <c:pt idx="72">
                  <c:v>829.9929786649526</c:v>
                </c:pt>
                <c:pt idx="73">
                  <c:v>829.9929786649526</c:v>
                </c:pt>
                <c:pt idx="74">
                  <c:v>829.9929786649526</c:v>
                </c:pt>
                <c:pt idx="75">
                  <c:v>829.9929786649526</c:v>
                </c:pt>
                <c:pt idx="76">
                  <c:v>768.41903501623938</c:v>
                </c:pt>
                <c:pt idx="77">
                  <c:v>768.41903501623938</c:v>
                </c:pt>
                <c:pt idx="78">
                  <c:v>768.41903501623938</c:v>
                </c:pt>
                <c:pt idx="79">
                  <c:v>706.84509136752604</c:v>
                </c:pt>
                <c:pt idx="80">
                  <c:v>706.84509136752604</c:v>
                </c:pt>
                <c:pt idx="81">
                  <c:v>706.84509136752604</c:v>
                </c:pt>
                <c:pt idx="82">
                  <c:v>706.84509136752604</c:v>
                </c:pt>
                <c:pt idx="83">
                  <c:v>645.2711477188127</c:v>
                </c:pt>
                <c:pt idx="84">
                  <c:v>645.2711477188127</c:v>
                </c:pt>
                <c:pt idx="85">
                  <c:v>645.2711477188127</c:v>
                </c:pt>
                <c:pt idx="86">
                  <c:v>645.2711477188127</c:v>
                </c:pt>
                <c:pt idx="87">
                  <c:v>645.2711477188127</c:v>
                </c:pt>
                <c:pt idx="88">
                  <c:v>645.2711477188127</c:v>
                </c:pt>
                <c:pt idx="89">
                  <c:v>645.2711477188127</c:v>
                </c:pt>
                <c:pt idx="90">
                  <c:v>645.2711477188127</c:v>
                </c:pt>
                <c:pt idx="91">
                  <c:v>645.2711477188127</c:v>
                </c:pt>
                <c:pt idx="92">
                  <c:v>645.2711477188127</c:v>
                </c:pt>
                <c:pt idx="93">
                  <c:v>645.2711477188127</c:v>
                </c:pt>
                <c:pt idx="94">
                  <c:v>614.48417589445626</c:v>
                </c:pt>
                <c:pt idx="95">
                  <c:v>614.48417589445626</c:v>
                </c:pt>
                <c:pt idx="96">
                  <c:v>614.48417589445626</c:v>
                </c:pt>
                <c:pt idx="97">
                  <c:v>614.48417589445626</c:v>
                </c:pt>
                <c:pt idx="98">
                  <c:v>614.48417589445626</c:v>
                </c:pt>
                <c:pt idx="99">
                  <c:v>614.48417589445626</c:v>
                </c:pt>
                <c:pt idx="100">
                  <c:v>614.48417589445626</c:v>
                </c:pt>
                <c:pt idx="101">
                  <c:v>614.48417589445626</c:v>
                </c:pt>
                <c:pt idx="102">
                  <c:v>614.48417589445626</c:v>
                </c:pt>
                <c:pt idx="103">
                  <c:v>614.48417589445626</c:v>
                </c:pt>
                <c:pt idx="104">
                  <c:v>614.48417589445626</c:v>
                </c:pt>
                <c:pt idx="105">
                  <c:v>614.48417589445626</c:v>
                </c:pt>
                <c:pt idx="106">
                  <c:v>583.69720407009959</c:v>
                </c:pt>
                <c:pt idx="107">
                  <c:v>583.69720407009959</c:v>
                </c:pt>
                <c:pt idx="108">
                  <c:v>583.69720407009959</c:v>
                </c:pt>
                <c:pt idx="109">
                  <c:v>583.69720407009959</c:v>
                </c:pt>
                <c:pt idx="110">
                  <c:v>583.69720407009959</c:v>
                </c:pt>
                <c:pt idx="111">
                  <c:v>583.69720407009959</c:v>
                </c:pt>
                <c:pt idx="112">
                  <c:v>583.69720407009959</c:v>
                </c:pt>
                <c:pt idx="113">
                  <c:v>583.69720407009959</c:v>
                </c:pt>
                <c:pt idx="114">
                  <c:v>583.69720407009959</c:v>
                </c:pt>
                <c:pt idx="115">
                  <c:v>583.69720407009959</c:v>
                </c:pt>
                <c:pt idx="116">
                  <c:v>583.69720407009959</c:v>
                </c:pt>
                <c:pt idx="117">
                  <c:v>583.69720407009959</c:v>
                </c:pt>
                <c:pt idx="118">
                  <c:v>583.69720407009959</c:v>
                </c:pt>
                <c:pt idx="119">
                  <c:v>583.69720407009959</c:v>
                </c:pt>
                <c:pt idx="120">
                  <c:v>583.69720407009959</c:v>
                </c:pt>
                <c:pt idx="121">
                  <c:v>583.69720407009959</c:v>
                </c:pt>
                <c:pt idx="122">
                  <c:v>583.69720407009959</c:v>
                </c:pt>
                <c:pt idx="123">
                  <c:v>522.12326042138625</c:v>
                </c:pt>
                <c:pt idx="124">
                  <c:v>522.12326042138625</c:v>
                </c:pt>
                <c:pt idx="125">
                  <c:v>522.12326042138625</c:v>
                </c:pt>
                <c:pt idx="126">
                  <c:v>522.12326042138625</c:v>
                </c:pt>
                <c:pt idx="127">
                  <c:v>522.12326042138625</c:v>
                </c:pt>
                <c:pt idx="128">
                  <c:v>522.12326042138625</c:v>
                </c:pt>
                <c:pt idx="129">
                  <c:v>522.12326042138625</c:v>
                </c:pt>
                <c:pt idx="130">
                  <c:v>460.54931677267291</c:v>
                </c:pt>
                <c:pt idx="131">
                  <c:v>460.54931677267291</c:v>
                </c:pt>
                <c:pt idx="132">
                  <c:v>460.54931677267291</c:v>
                </c:pt>
                <c:pt idx="133">
                  <c:v>460.54931677267291</c:v>
                </c:pt>
                <c:pt idx="134">
                  <c:v>460.54931677267291</c:v>
                </c:pt>
                <c:pt idx="135">
                  <c:v>460.54931677267291</c:v>
                </c:pt>
                <c:pt idx="136">
                  <c:v>460.54931677267291</c:v>
                </c:pt>
                <c:pt idx="137">
                  <c:v>460.54931677267291</c:v>
                </c:pt>
                <c:pt idx="138">
                  <c:v>460.54931677267291</c:v>
                </c:pt>
                <c:pt idx="139">
                  <c:v>460.54931677267291</c:v>
                </c:pt>
                <c:pt idx="140">
                  <c:v>460.54931677267291</c:v>
                </c:pt>
                <c:pt idx="141">
                  <c:v>460.54931677267291</c:v>
                </c:pt>
                <c:pt idx="142">
                  <c:v>460.54931677267291</c:v>
                </c:pt>
                <c:pt idx="143">
                  <c:v>398.9753731239598</c:v>
                </c:pt>
                <c:pt idx="144">
                  <c:v>398.9753731239598</c:v>
                </c:pt>
                <c:pt idx="145">
                  <c:v>398.9753731239598</c:v>
                </c:pt>
                <c:pt idx="146">
                  <c:v>398.9753731239598</c:v>
                </c:pt>
                <c:pt idx="147">
                  <c:v>398.9753731239598</c:v>
                </c:pt>
                <c:pt idx="148">
                  <c:v>398.9753731239598</c:v>
                </c:pt>
                <c:pt idx="149">
                  <c:v>337.40142947524646</c:v>
                </c:pt>
                <c:pt idx="150">
                  <c:v>337.40142947524646</c:v>
                </c:pt>
                <c:pt idx="151">
                  <c:v>337.40142947524646</c:v>
                </c:pt>
                <c:pt idx="152">
                  <c:v>337.40142947524646</c:v>
                </c:pt>
                <c:pt idx="153">
                  <c:v>337.40142947524646</c:v>
                </c:pt>
                <c:pt idx="154">
                  <c:v>337.40142947524646</c:v>
                </c:pt>
                <c:pt idx="155">
                  <c:v>337.40142947524646</c:v>
                </c:pt>
                <c:pt idx="156">
                  <c:v>337.40142947524646</c:v>
                </c:pt>
                <c:pt idx="157">
                  <c:v>337.40142947524646</c:v>
                </c:pt>
                <c:pt idx="158">
                  <c:v>337.40142947524646</c:v>
                </c:pt>
                <c:pt idx="159">
                  <c:v>337.40142947524646</c:v>
                </c:pt>
                <c:pt idx="160">
                  <c:v>337.40142947524646</c:v>
                </c:pt>
                <c:pt idx="161">
                  <c:v>337.40142947524646</c:v>
                </c:pt>
                <c:pt idx="162">
                  <c:v>337.40142947524646</c:v>
                </c:pt>
                <c:pt idx="163">
                  <c:v>337.40142947524646</c:v>
                </c:pt>
                <c:pt idx="164">
                  <c:v>337.40142947524646</c:v>
                </c:pt>
                <c:pt idx="165">
                  <c:v>337.40142947524646</c:v>
                </c:pt>
                <c:pt idx="166">
                  <c:v>306.61445765088979</c:v>
                </c:pt>
                <c:pt idx="167">
                  <c:v>275.82748582653312</c:v>
                </c:pt>
                <c:pt idx="168">
                  <c:v>275.82748582653312</c:v>
                </c:pt>
                <c:pt idx="169">
                  <c:v>275.82748582653312</c:v>
                </c:pt>
                <c:pt idx="170">
                  <c:v>275.82748582653312</c:v>
                </c:pt>
                <c:pt idx="171">
                  <c:v>275.82748582653312</c:v>
                </c:pt>
                <c:pt idx="172">
                  <c:v>275.82748582653312</c:v>
                </c:pt>
                <c:pt idx="173">
                  <c:v>275.82748582653312</c:v>
                </c:pt>
                <c:pt idx="174">
                  <c:v>245.04051400217645</c:v>
                </c:pt>
                <c:pt idx="175">
                  <c:v>214.25354217782001</c:v>
                </c:pt>
                <c:pt idx="176">
                  <c:v>214.25354217782001</c:v>
                </c:pt>
                <c:pt idx="177">
                  <c:v>214.25354217782001</c:v>
                </c:pt>
                <c:pt idx="178">
                  <c:v>214.25354217782001</c:v>
                </c:pt>
                <c:pt idx="179">
                  <c:v>214.25354217782001</c:v>
                </c:pt>
                <c:pt idx="180">
                  <c:v>214.25354217782001</c:v>
                </c:pt>
                <c:pt idx="181">
                  <c:v>214.25354217782001</c:v>
                </c:pt>
                <c:pt idx="182">
                  <c:v>214.25354217782001</c:v>
                </c:pt>
                <c:pt idx="183">
                  <c:v>214.25354217782001</c:v>
                </c:pt>
                <c:pt idx="184">
                  <c:v>214.25354217782001</c:v>
                </c:pt>
                <c:pt idx="185">
                  <c:v>152.67959852910667</c:v>
                </c:pt>
                <c:pt idx="186">
                  <c:v>152.67959852910667</c:v>
                </c:pt>
                <c:pt idx="187">
                  <c:v>152.67959852910667</c:v>
                </c:pt>
                <c:pt idx="188">
                  <c:v>91.105654880393331</c:v>
                </c:pt>
                <c:pt idx="189">
                  <c:v>91.105654880393331</c:v>
                </c:pt>
                <c:pt idx="190">
                  <c:v>91.105654880393331</c:v>
                </c:pt>
                <c:pt idx="191">
                  <c:v>29.531711231680219</c:v>
                </c:pt>
                <c:pt idx="192">
                  <c:v>29.531711231680219</c:v>
                </c:pt>
                <c:pt idx="193">
                  <c:v>29.531711231680219</c:v>
                </c:pt>
                <c:pt idx="194">
                  <c:v>29.531711231680219</c:v>
                </c:pt>
                <c:pt idx="195">
                  <c:v>29.531711231680219</c:v>
                </c:pt>
                <c:pt idx="196">
                  <c:v>29.531711231680219</c:v>
                </c:pt>
                <c:pt idx="197">
                  <c:v>29.531711231680219</c:v>
                </c:pt>
                <c:pt idx="198">
                  <c:v>29.531711231680219</c:v>
                </c:pt>
                <c:pt idx="199">
                  <c:v>29.531711231680219</c:v>
                </c:pt>
                <c:pt idx="200">
                  <c:v>29.531711231680219</c:v>
                </c:pt>
                <c:pt idx="201">
                  <c:v>29.531711231680219</c:v>
                </c:pt>
                <c:pt idx="202">
                  <c:v>-1.25526059267645</c:v>
                </c:pt>
                <c:pt idx="203">
                  <c:v>-32.042232417033119</c:v>
                </c:pt>
                <c:pt idx="204">
                  <c:v>-32.042232417033119</c:v>
                </c:pt>
                <c:pt idx="205">
                  <c:v>-32.042232417033119</c:v>
                </c:pt>
                <c:pt idx="206">
                  <c:v>-32.042232417033119</c:v>
                </c:pt>
                <c:pt idx="207">
                  <c:v>-32.042232417033119</c:v>
                </c:pt>
                <c:pt idx="208">
                  <c:v>-32.042232417033119</c:v>
                </c:pt>
                <c:pt idx="209">
                  <c:v>-32.042232417033119</c:v>
                </c:pt>
                <c:pt idx="210">
                  <c:v>-32.042232417033119</c:v>
                </c:pt>
                <c:pt idx="211">
                  <c:v>-93.616176065746458</c:v>
                </c:pt>
                <c:pt idx="212">
                  <c:v>-93.616176065746458</c:v>
                </c:pt>
                <c:pt idx="213">
                  <c:v>-93.616176065746458</c:v>
                </c:pt>
                <c:pt idx="214">
                  <c:v>-93.616176065746458</c:v>
                </c:pt>
                <c:pt idx="215">
                  <c:v>-216.76406336317291</c:v>
                </c:pt>
                <c:pt idx="216">
                  <c:v>-216.76406336317291</c:v>
                </c:pt>
                <c:pt idx="217">
                  <c:v>-278.33800701188625</c:v>
                </c:pt>
                <c:pt idx="218">
                  <c:v>-278.33800701188625</c:v>
                </c:pt>
                <c:pt idx="219">
                  <c:v>-339.91195066059959</c:v>
                </c:pt>
                <c:pt idx="220">
                  <c:v>-339.91195066059959</c:v>
                </c:pt>
                <c:pt idx="221">
                  <c:v>-339.91195066059959</c:v>
                </c:pt>
                <c:pt idx="222">
                  <c:v>-463.05983795802626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B2E-4A74-B9DE-84DC903FC3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0655536"/>
        <c:axId val="610658488"/>
      </c:scatterChart>
      <c:valAx>
        <c:axId val="610655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Lost time hours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10658488"/>
        <c:crosses val="autoZero"/>
        <c:crossBetween val="midCat"/>
      </c:valAx>
      <c:valAx>
        <c:axId val="6106584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Safety training expenditure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610655536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'Simple Regression Data'!$K$108:$K$330</c:f>
              <c:numCache>
                <c:formatCode>General</c:formatCode>
                <c:ptCount val="223"/>
                <c:pt idx="0">
                  <c:v>0.22421524663677131</c:v>
                </c:pt>
                <c:pt idx="1">
                  <c:v>0.67264573991031396</c:v>
                </c:pt>
                <c:pt idx="2">
                  <c:v>1.1210762331838566</c:v>
                </c:pt>
                <c:pt idx="3">
                  <c:v>1.5695067264573992</c:v>
                </c:pt>
                <c:pt idx="4">
                  <c:v>2.0179372197309418</c:v>
                </c:pt>
                <c:pt idx="5">
                  <c:v>2.4663677130044848</c:v>
                </c:pt>
                <c:pt idx="6">
                  <c:v>2.9147982062780273</c:v>
                </c:pt>
                <c:pt idx="7">
                  <c:v>3.3632286995515699</c:v>
                </c:pt>
                <c:pt idx="8">
                  <c:v>3.8116591928251125</c:v>
                </c:pt>
                <c:pt idx="9">
                  <c:v>4.260089686098655</c:v>
                </c:pt>
                <c:pt idx="10">
                  <c:v>4.708520179372198</c:v>
                </c:pt>
                <c:pt idx="11">
                  <c:v>5.1569506726457401</c:v>
                </c:pt>
                <c:pt idx="12">
                  <c:v>5.6053811659192831</c:v>
                </c:pt>
                <c:pt idx="13">
                  <c:v>6.0538116591928253</c:v>
                </c:pt>
                <c:pt idx="14">
                  <c:v>6.5022421524663683</c:v>
                </c:pt>
                <c:pt idx="15">
                  <c:v>6.9506726457399104</c:v>
                </c:pt>
                <c:pt idx="16">
                  <c:v>7.3991031390134534</c:v>
                </c:pt>
                <c:pt idx="17">
                  <c:v>7.8475336322869964</c:v>
                </c:pt>
                <c:pt idx="18">
                  <c:v>8.2959641255605376</c:v>
                </c:pt>
                <c:pt idx="19">
                  <c:v>8.7443946188340806</c:v>
                </c:pt>
                <c:pt idx="20">
                  <c:v>9.1928251121076237</c:v>
                </c:pt>
                <c:pt idx="21">
                  <c:v>9.6412556053811649</c:v>
                </c:pt>
                <c:pt idx="22">
                  <c:v>10.089686098654708</c:v>
                </c:pt>
                <c:pt idx="23">
                  <c:v>10.538116591928251</c:v>
                </c:pt>
                <c:pt idx="24">
                  <c:v>10.986547085201794</c:v>
                </c:pt>
                <c:pt idx="25">
                  <c:v>11.434977578475337</c:v>
                </c:pt>
                <c:pt idx="26">
                  <c:v>11.883408071748878</c:v>
                </c:pt>
                <c:pt idx="27">
                  <c:v>12.331838565022421</c:v>
                </c:pt>
                <c:pt idx="28">
                  <c:v>12.780269058295964</c:v>
                </c:pt>
                <c:pt idx="29">
                  <c:v>13.228699551569507</c:v>
                </c:pt>
                <c:pt idx="30">
                  <c:v>13.677130044843048</c:v>
                </c:pt>
                <c:pt idx="31">
                  <c:v>14.125560538116591</c:v>
                </c:pt>
                <c:pt idx="32">
                  <c:v>14.573991031390134</c:v>
                </c:pt>
                <c:pt idx="33">
                  <c:v>15.022421524663677</c:v>
                </c:pt>
                <c:pt idx="34">
                  <c:v>15.47085201793722</c:v>
                </c:pt>
                <c:pt idx="35">
                  <c:v>15.919282511210762</c:v>
                </c:pt>
                <c:pt idx="36">
                  <c:v>16.367713004484305</c:v>
                </c:pt>
                <c:pt idx="37">
                  <c:v>16.816143497757846</c:v>
                </c:pt>
                <c:pt idx="38">
                  <c:v>17.264573991031391</c:v>
                </c:pt>
                <c:pt idx="39">
                  <c:v>17.713004484304932</c:v>
                </c:pt>
                <c:pt idx="40">
                  <c:v>18.161434977578477</c:v>
                </c:pt>
                <c:pt idx="41">
                  <c:v>18.609865470852018</c:v>
                </c:pt>
                <c:pt idx="42">
                  <c:v>19.058295964125559</c:v>
                </c:pt>
                <c:pt idx="43">
                  <c:v>19.506726457399104</c:v>
                </c:pt>
                <c:pt idx="44">
                  <c:v>19.955156950672645</c:v>
                </c:pt>
                <c:pt idx="45">
                  <c:v>20.40358744394619</c:v>
                </c:pt>
                <c:pt idx="46">
                  <c:v>20.852017937219731</c:v>
                </c:pt>
                <c:pt idx="47">
                  <c:v>21.300448430493272</c:v>
                </c:pt>
                <c:pt idx="48">
                  <c:v>21.748878923766817</c:v>
                </c:pt>
                <c:pt idx="49">
                  <c:v>22.197309417040358</c:v>
                </c:pt>
                <c:pt idx="50">
                  <c:v>22.645739910313903</c:v>
                </c:pt>
                <c:pt idx="51">
                  <c:v>23.094170403587444</c:v>
                </c:pt>
                <c:pt idx="52">
                  <c:v>23.542600896860986</c:v>
                </c:pt>
                <c:pt idx="53">
                  <c:v>23.99103139013453</c:v>
                </c:pt>
                <c:pt idx="54">
                  <c:v>24.439461883408072</c:v>
                </c:pt>
                <c:pt idx="55">
                  <c:v>24.887892376681613</c:v>
                </c:pt>
                <c:pt idx="56">
                  <c:v>25.336322869955158</c:v>
                </c:pt>
                <c:pt idx="57">
                  <c:v>25.784753363228699</c:v>
                </c:pt>
                <c:pt idx="58">
                  <c:v>26.233183856502244</c:v>
                </c:pt>
                <c:pt idx="59">
                  <c:v>26.681614349775785</c:v>
                </c:pt>
                <c:pt idx="60">
                  <c:v>27.130044843049326</c:v>
                </c:pt>
                <c:pt idx="61">
                  <c:v>27.578475336322871</c:v>
                </c:pt>
                <c:pt idx="62">
                  <c:v>28.026905829596412</c:v>
                </c:pt>
                <c:pt idx="63">
                  <c:v>28.475336322869957</c:v>
                </c:pt>
                <c:pt idx="64">
                  <c:v>28.923766816143498</c:v>
                </c:pt>
                <c:pt idx="65">
                  <c:v>29.372197309417039</c:v>
                </c:pt>
                <c:pt idx="66">
                  <c:v>29.820627802690584</c:v>
                </c:pt>
                <c:pt idx="67">
                  <c:v>30.269058295964125</c:v>
                </c:pt>
                <c:pt idx="68">
                  <c:v>30.71748878923767</c:v>
                </c:pt>
                <c:pt idx="69">
                  <c:v>31.165919282511211</c:v>
                </c:pt>
                <c:pt idx="70">
                  <c:v>31.614349775784753</c:v>
                </c:pt>
                <c:pt idx="71">
                  <c:v>32.062780269058301</c:v>
                </c:pt>
                <c:pt idx="72">
                  <c:v>32.511210762331842</c:v>
                </c:pt>
                <c:pt idx="73">
                  <c:v>32.959641255605383</c:v>
                </c:pt>
                <c:pt idx="74">
                  <c:v>33.408071748878925</c:v>
                </c:pt>
                <c:pt idx="75">
                  <c:v>33.856502242152473</c:v>
                </c:pt>
                <c:pt idx="76">
                  <c:v>34.304932735426014</c:v>
                </c:pt>
                <c:pt idx="77">
                  <c:v>34.753363228699556</c:v>
                </c:pt>
                <c:pt idx="78">
                  <c:v>35.201793721973097</c:v>
                </c:pt>
                <c:pt idx="79">
                  <c:v>35.650224215246638</c:v>
                </c:pt>
                <c:pt idx="80">
                  <c:v>36.098654708520186</c:v>
                </c:pt>
                <c:pt idx="81">
                  <c:v>36.547085201793728</c:v>
                </c:pt>
                <c:pt idx="82">
                  <c:v>36.995515695067269</c:v>
                </c:pt>
                <c:pt idx="83">
                  <c:v>37.44394618834081</c:v>
                </c:pt>
                <c:pt idx="84">
                  <c:v>37.892376681614351</c:v>
                </c:pt>
                <c:pt idx="85">
                  <c:v>38.3408071748879</c:v>
                </c:pt>
                <c:pt idx="86">
                  <c:v>38.789237668161441</c:v>
                </c:pt>
                <c:pt idx="87">
                  <c:v>39.237668161434982</c:v>
                </c:pt>
                <c:pt idx="88">
                  <c:v>39.686098654708523</c:v>
                </c:pt>
                <c:pt idx="89">
                  <c:v>40.134529147982065</c:v>
                </c:pt>
                <c:pt idx="90">
                  <c:v>40.582959641255613</c:v>
                </c:pt>
                <c:pt idx="91">
                  <c:v>41.031390134529154</c:v>
                </c:pt>
                <c:pt idx="92">
                  <c:v>41.479820627802695</c:v>
                </c:pt>
                <c:pt idx="93">
                  <c:v>41.928251121076237</c:v>
                </c:pt>
                <c:pt idx="94">
                  <c:v>42.376681614349778</c:v>
                </c:pt>
                <c:pt idx="95">
                  <c:v>42.825112107623326</c:v>
                </c:pt>
                <c:pt idx="96">
                  <c:v>43.273542600896867</c:v>
                </c:pt>
                <c:pt idx="97">
                  <c:v>43.721973094170409</c:v>
                </c:pt>
                <c:pt idx="98">
                  <c:v>44.17040358744395</c:v>
                </c:pt>
                <c:pt idx="99">
                  <c:v>44.618834080717491</c:v>
                </c:pt>
                <c:pt idx="100">
                  <c:v>45.067264573991039</c:v>
                </c:pt>
                <c:pt idx="101">
                  <c:v>45.515695067264581</c:v>
                </c:pt>
                <c:pt idx="102">
                  <c:v>45.964125560538122</c:v>
                </c:pt>
                <c:pt idx="103">
                  <c:v>46.412556053811663</c:v>
                </c:pt>
                <c:pt idx="104">
                  <c:v>46.860986547085204</c:v>
                </c:pt>
                <c:pt idx="105">
                  <c:v>47.309417040358753</c:v>
                </c:pt>
                <c:pt idx="106">
                  <c:v>47.757847533632294</c:v>
                </c:pt>
                <c:pt idx="107">
                  <c:v>48.206278026905835</c:v>
                </c:pt>
                <c:pt idx="108">
                  <c:v>48.654708520179376</c:v>
                </c:pt>
                <c:pt idx="109">
                  <c:v>49.103139013452918</c:v>
                </c:pt>
                <c:pt idx="110">
                  <c:v>49.551569506726459</c:v>
                </c:pt>
                <c:pt idx="111">
                  <c:v>50.000000000000007</c:v>
                </c:pt>
                <c:pt idx="112">
                  <c:v>50.448430493273548</c:v>
                </c:pt>
                <c:pt idx="113">
                  <c:v>50.89686098654709</c:v>
                </c:pt>
                <c:pt idx="114">
                  <c:v>51.345291479820631</c:v>
                </c:pt>
                <c:pt idx="115">
                  <c:v>51.793721973094172</c:v>
                </c:pt>
                <c:pt idx="116">
                  <c:v>52.24215246636772</c:v>
                </c:pt>
                <c:pt idx="117">
                  <c:v>52.690582959641262</c:v>
                </c:pt>
                <c:pt idx="118">
                  <c:v>53.139013452914803</c:v>
                </c:pt>
                <c:pt idx="119">
                  <c:v>53.587443946188344</c:v>
                </c:pt>
                <c:pt idx="120">
                  <c:v>54.035874439461885</c:v>
                </c:pt>
                <c:pt idx="121">
                  <c:v>54.484304932735434</c:v>
                </c:pt>
                <c:pt idx="122">
                  <c:v>54.932735426008975</c:v>
                </c:pt>
                <c:pt idx="123">
                  <c:v>55.381165919282516</c:v>
                </c:pt>
                <c:pt idx="124">
                  <c:v>55.829596412556057</c:v>
                </c:pt>
                <c:pt idx="125">
                  <c:v>56.278026905829599</c:v>
                </c:pt>
                <c:pt idx="126">
                  <c:v>56.726457399103147</c:v>
                </c:pt>
                <c:pt idx="127">
                  <c:v>57.174887892376688</c:v>
                </c:pt>
                <c:pt idx="128">
                  <c:v>57.623318385650229</c:v>
                </c:pt>
                <c:pt idx="129">
                  <c:v>58.071748878923771</c:v>
                </c:pt>
                <c:pt idx="130">
                  <c:v>58.520179372197312</c:v>
                </c:pt>
                <c:pt idx="131">
                  <c:v>58.96860986547086</c:v>
                </c:pt>
                <c:pt idx="132">
                  <c:v>59.417040358744401</c:v>
                </c:pt>
                <c:pt idx="133">
                  <c:v>59.865470852017943</c:v>
                </c:pt>
                <c:pt idx="134">
                  <c:v>60.313901345291484</c:v>
                </c:pt>
                <c:pt idx="135">
                  <c:v>60.762331838565025</c:v>
                </c:pt>
                <c:pt idx="136">
                  <c:v>61.210762331838573</c:v>
                </c:pt>
                <c:pt idx="137">
                  <c:v>61.659192825112115</c:v>
                </c:pt>
                <c:pt idx="138">
                  <c:v>62.107623318385656</c:v>
                </c:pt>
                <c:pt idx="139">
                  <c:v>62.556053811659197</c:v>
                </c:pt>
                <c:pt idx="140">
                  <c:v>63.004484304932738</c:v>
                </c:pt>
                <c:pt idx="141">
                  <c:v>63.452914798206287</c:v>
                </c:pt>
                <c:pt idx="142">
                  <c:v>63.901345291479828</c:v>
                </c:pt>
                <c:pt idx="143">
                  <c:v>64.349775784753362</c:v>
                </c:pt>
                <c:pt idx="144">
                  <c:v>64.79820627802691</c:v>
                </c:pt>
                <c:pt idx="145">
                  <c:v>65.246636771300459</c:v>
                </c:pt>
                <c:pt idx="146">
                  <c:v>65.695067264573993</c:v>
                </c:pt>
                <c:pt idx="147">
                  <c:v>66.143497757847541</c:v>
                </c:pt>
                <c:pt idx="148">
                  <c:v>66.591928251121075</c:v>
                </c:pt>
                <c:pt idx="149">
                  <c:v>67.040358744394624</c:v>
                </c:pt>
                <c:pt idx="150">
                  <c:v>67.488789237668172</c:v>
                </c:pt>
                <c:pt idx="151">
                  <c:v>67.937219730941706</c:v>
                </c:pt>
                <c:pt idx="152">
                  <c:v>68.385650224215254</c:v>
                </c:pt>
                <c:pt idx="153">
                  <c:v>68.834080717488789</c:v>
                </c:pt>
                <c:pt idx="154">
                  <c:v>69.282511210762337</c:v>
                </c:pt>
                <c:pt idx="155">
                  <c:v>69.730941704035885</c:v>
                </c:pt>
                <c:pt idx="156">
                  <c:v>70.179372197309419</c:v>
                </c:pt>
                <c:pt idx="157">
                  <c:v>70.627802690582968</c:v>
                </c:pt>
                <c:pt idx="158">
                  <c:v>71.076233183856502</c:v>
                </c:pt>
                <c:pt idx="159">
                  <c:v>71.52466367713005</c:v>
                </c:pt>
                <c:pt idx="160">
                  <c:v>71.973094170403598</c:v>
                </c:pt>
                <c:pt idx="161">
                  <c:v>72.421524663677133</c:v>
                </c:pt>
                <c:pt idx="162">
                  <c:v>72.869955156950681</c:v>
                </c:pt>
                <c:pt idx="163">
                  <c:v>73.318385650224215</c:v>
                </c:pt>
                <c:pt idx="164">
                  <c:v>73.766816143497763</c:v>
                </c:pt>
                <c:pt idx="165">
                  <c:v>74.215246636771312</c:v>
                </c:pt>
                <c:pt idx="166">
                  <c:v>74.663677130044846</c:v>
                </c:pt>
                <c:pt idx="167">
                  <c:v>75.112107623318394</c:v>
                </c:pt>
                <c:pt idx="168">
                  <c:v>75.560538116591928</c:v>
                </c:pt>
                <c:pt idx="169">
                  <c:v>76.008968609865477</c:v>
                </c:pt>
                <c:pt idx="170">
                  <c:v>76.457399103139025</c:v>
                </c:pt>
                <c:pt idx="171">
                  <c:v>76.905829596412559</c:v>
                </c:pt>
                <c:pt idx="172">
                  <c:v>77.354260089686107</c:v>
                </c:pt>
                <c:pt idx="173">
                  <c:v>77.802690582959642</c:v>
                </c:pt>
                <c:pt idx="174">
                  <c:v>78.25112107623319</c:v>
                </c:pt>
                <c:pt idx="175">
                  <c:v>78.699551569506738</c:v>
                </c:pt>
                <c:pt idx="176">
                  <c:v>79.147982062780272</c:v>
                </c:pt>
                <c:pt idx="177">
                  <c:v>79.596412556053821</c:v>
                </c:pt>
                <c:pt idx="178">
                  <c:v>80.044843049327355</c:v>
                </c:pt>
                <c:pt idx="179">
                  <c:v>80.493273542600903</c:v>
                </c:pt>
                <c:pt idx="180">
                  <c:v>80.941704035874452</c:v>
                </c:pt>
                <c:pt idx="181">
                  <c:v>81.390134529147986</c:v>
                </c:pt>
                <c:pt idx="182">
                  <c:v>81.838565022421534</c:v>
                </c:pt>
                <c:pt idx="183">
                  <c:v>82.286995515695068</c:v>
                </c:pt>
                <c:pt idx="184">
                  <c:v>82.735426008968616</c:v>
                </c:pt>
                <c:pt idx="185">
                  <c:v>83.183856502242165</c:v>
                </c:pt>
                <c:pt idx="186">
                  <c:v>83.632286995515699</c:v>
                </c:pt>
                <c:pt idx="187">
                  <c:v>84.080717488789247</c:v>
                </c:pt>
                <c:pt idx="188">
                  <c:v>84.529147982062781</c:v>
                </c:pt>
                <c:pt idx="189">
                  <c:v>84.97757847533633</c:v>
                </c:pt>
                <c:pt idx="190">
                  <c:v>85.426008968609878</c:v>
                </c:pt>
                <c:pt idx="191">
                  <c:v>85.874439461883412</c:v>
                </c:pt>
                <c:pt idx="192">
                  <c:v>86.32286995515696</c:v>
                </c:pt>
                <c:pt idx="193">
                  <c:v>86.771300448430495</c:v>
                </c:pt>
                <c:pt idx="194">
                  <c:v>87.219730941704043</c:v>
                </c:pt>
                <c:pt idx="195">
                  <c:v>87.668161434977591</c:v>
                </c:pt>
                <c:pt idx="196">
                  <c:v>88.116591928251125</c:v>
                </c:pt>
                <c:pt idx="197">
                  <c:v>88.565022421524674</c:v>
                </c:pt>
                <c:pt idx="198">
                  <c:v>89.013452914798208</c:v>
                </c:pt>
                <c:pt idx="199">
                  <c:v>89.461883408071756</c:v>
                </c:pt>
                <c:pt idx="200">
                  <c:v>89.910313901345305</c:v>
                </c:pt>
                <c:pt idx="201">
                  <c:v>90.358744394618839</c:v>
                </c:pt>
                <c:pt idx="202">
                  <c:v>90.807174887892387</c:v>
                </c:pt>
                <c:pt idx="203">
                  <c:v>91.255605381165921</c:v>
                </c:pt>
                <c:pt idx="204">
                  <c:v>91.704035874439469</c:v>
                </c:pt>
                <c:pt idx="205">
                  <c:v>92.152466367713018</c:v>
                </c:pt>
                <c:pt idx="206">
                  <c:v>92.600896860986552</c:v>
                </c:pt>
                <c:pt idx="207">
                  <c:v>93.0493273542601</c:v>
                </c:pt>
                <c:pt idx="208">
                  <c:v>93.497757847533634</c:v>
                </c:pt>
                <c:pt idx="209">
                  <c:v>93.946188340807183</c:v>
                </c:pt>
                <c:pt idx="210">
                  <c:v>94.394618834080731</c:v>
                </c:pt>
                <c:pt idx="211">
                  <c:v>94.843049327354265</c:v>
                </c:pt>
                <c:pt idx="212">
                  <c:v>95.291479820627814</c:v>
                </c:pt>
                <c:pt idx="213">
                  <c:v>95.739910313901348</c:v>
                </c:pt>
                <c:pt idx="214">
                  <c:v>96.188340807174896</c:v>
                </c:pt>
                <c:pt idx="215">
                  <c:v>96.63677130044843</c:v>
                </c:pt>
                <c:pt idx="216">
                  <c:v>97.085201793721978</c:v>
                </c:pt>
                <c:pt idx="217">
                  <c:v>97.533632286995527</c:v>
                </c:pt>
                <c:pt idx="218">
                  <c:v>97.982062780269061</c:v>
                </c:pt>
                <c:pt idx="219">
                  <c:v>98.430493273542609</c:v>
                </c:pt>
                <c:pt idx="220">
                  <c:v>98.878923766816143</c:v>
                </c:pt>
                <c:pt idx="221">
                  <c:v>99.327354260089692</c:v>
                </c:pt>
                <c:pt idx="222">
                  <c:v>99.77578475336324</c:v>
                </c:pt>
              </c:numCache>
            </c:numRef>
          </c:xVal>
          <c:yVal>
            <c:numRef>
              <c:f>'Simple Regression Data'!$L$108:$L$330</c:f>
              <c:numCache>
                <c:formatCode>General</c:formatCode>
                <c:ptCount val="223"/>
                <c:pt idx="0">
                  <c:v>20.456</c:v>
                </c:pt>
                <c:pt idx="1">
                  <c:v>25.689</c:v>
                </c:pt>
                <c:pt idx="2">
                  <c:v>26.597999999999999</c:v>
                </c:pt>
                <c:pt idx="3">
                  <c:v>26.895</c:v>
                </c:pt>
                <c:pt idx="4">
                  <c:v>30.425000000000001</c:v>
                </c:pt>
                <c:pt idx="5">
                  <c:v>35.987000000000002</c:v>
                </c:pt>
                <c:pt idx="6">
                  <c:v>42.567999999999998</c:v>
                </c:pt>
                <c:pt idx="7">
                  <c:v>45.298000000000002</c:v>
                </c:pt>
                <c:pt idx="8">
                  <c:v>45.689</c:v>
                </c:pt>
                <c:pt idx="9">
                  <c:v>45.689</c:v>
                </c:pt>
                <c:pt idx="10">
                  <c:v>50</c:v>
                </c:pt>
                <c:pt idx="11">
                  <c:v>51.228999999999999</c:v>
                </c:pt>
                <c:pt idx="12">
                  <c:v>56.893999999999998</c:v>
                </c:pt>
                <c:pt idx="13">
                  <c:v>56.895000000000003</c:v>
                </c:pt>
                <c:pt idx="14">
                  <c:v>56.895000000000003</c:v>
                </c:pt>
                <c:pt idx="15">
                  <c:v>68.093000000000004</c:v>
                </c:pt>
                <c:pt idx="16">
                  <c:v>68.593999999999994</c:v>
                </c:pt>
                <c:pt idx="17">
                  <c:v>68.953999999999994</c:v>
                </c:pt>
                <c:pt idx="18">
                  <c:v>70.921999999999997</c:v>
                </c:pt>
                <c:pt idx="19">
                  <c:v>75.896000000000001</c:v>
                </c:pt>
                <c:pt idx="20">
                  <c:v>97.971999999999994</c:v>
                </c:pt>
                <c:pt idx="21">
                  <c:v>100</c:v>
                </c:pt>
                <c:pt idx="22">
                  <c:v>100</c:v>
                </c:pt>
                <c:pt idx="23">
                  <c:v>100.02500000000001</c:v>
                </c:pt>
                <c:pt idx="24">
                  <c:v>102.563</c:v>
                </c:pt>
                <c:pt idx="25">
                  <c:v>102.568</c:v>
                </c:pt>
                <c:pt idx="26">
                  <c:v>102.568</c:v>
                </c:pt>
                <c:pt idx="27">
                  <c:v>102.568</c:v>
                </c:pt>
                <c:pt idx="28">
                  <c:v>102.642</c:v>
                </c:pt>
                <c:pt idx="29">
                  <c:v>103.568</c:v>
                </c:pt>
                <c:pt idx="30">
                  <c:v>125.179</c:v>
                </c:pt>
                <c:pt idx="31">
                  <c:v>125.628</c:v>
                </c:pt>
                <c:pt idx="32">
                  <c:v>128</c:v>
                </c:pt>
                <c:pt idx="33">
                  <c:v>128</c:v>
                </c:pt>
                <c:pt idx="34">
                  <c:v>135.98599999999999</c:v>
                </c:pt>
                <c:pt idx="35">
                  <c:v>145.58500000000001</c:v>
                </c:pt>
                <c:pt idx="36">
                  <c:v>152.60900000000001</c:v>
                </c:pt>
                <c:pt idx="37">
                  <c:v>169.583</c:v>
                </c:pt>
                <c:pt idx="38">
                  <c:v>174.09299999999999</c:v>
                </c:pt>
                <c:pt idx="39">
                  <c:v>179.06100000000001</c:v>
                </c:pt>
                <c:pt idx="40">
                  <c:v>179.77799999999999</c:v>
                </c:pt>
                <c:pt idx="41">
                  <c:v>192.607</c:v>
                </c:pt>
                <c:pt idx="42">
                  <c:v>196.65</c:v>
                </c:pt>
                <c:pt idx="43">
                  <c:v>201.35599999999999</c:v>
                </c:pt>
                <c:pt idx="44">
                  <c:v>202.70500000000001</c:v>
                </c:pt>
                <c:pt idx="45">
                  <c:v>204.56800000000001</c:v>
                </c:pt>
                <c:pt idx="46">
                  <c:v>205</c:v>
                </c:pt>
                <c:pt idx="47">
                  <c:v>205</c:v>
                </c:pt>
                <c:pt idx="48">
                  <c:v>205</c:v>
                </c:pt>
                <c:pt idx="49">
                  <c:v>206.97300000000001</c:v>
                </c:pt>
                <c:pt idx="50">
                  <c:v>215.36799999999999</c:v>
                </c:pt>
                <c:pt idx="51">
                  <c:v>215.68899999999999</c:v>
                </c:pt>
                <c:pt idx="52">
                  <c:v>215.994</c:v>
                </c:pt>
                <c:pt idx="53">
                  <c:v>217.994</c:v>
                </c:pt>
                <c:pt idx="54">
                  <c:v>218</c:v>
                </c:pt>
                <c:pt idx="55">
                  <c:v>218</c:v>
                </c:pt>
                <c:pt idx="56">
                  <c:v>223.63900000000001</c:v>
                </c:pt>
                <c:pt idx="57">
                  <c:v>226.65199999999999</c:v>
                </c:pt>
                <c:pt idx="58">
                  <c:v>230</c:v>
                </c:pt>
                <c:pt idx="59">
                  <c:v>230</c:v>
                </c:pt>
                <c:pt idx="60">
                  <c:v>231.523</c:v>
                </c:pt>
                <c:pt idx="61">
                  <c:v>233.291</c:v>
                </c:pt>
                <c:pt idx="62">
                  <c:v>233.999</c:v>
                </c:pt>
                <c:pt idx="63">
                  <c:v>234</c:v>
                </c:pt>
                <c:pt idx="64">
                  <c:v>234</c:v>
                </c:pt>
                <c:pt idx="65">
                  <c:v>234</c:v>
                </c:pt>
                <c:pt idx="66">
                  <c:v>234</c:v>
                </c:pt>
                <c:pt idx="67">
                  <c:v>234.56800000000001</c:v>
                </c:pt>
                <c:pt idx="68">
                  <c:v>236.59800000000001</c:v>
                </c:pt>
                <c:pt idx="69">
                  <c:v>236.90799999999999</c:v>
                </c:pt>
                <c:pt idx="70">
                  <c:v>237.703</c:v>
                </c:pt>
                <c:pt idx="71">
                  <c:v>243.23699999999999</c:v>
                </c:pt>
                <c:pt idx="72">
                  <c:v>244</c:v>
                </c:pt>
                <c:pt idx="73">
                  <c:v>244</c:v>
                </c:pt>
                <c:pt idx="74">
                  <c:v>250.56800000000001</c:v>
                </c:pt>
                <c:pt idx="75">
                  <c:v>255.11699999999999</c:v>
                </c:pt>
                <c:pt idx="76">
                  <c:v>256.89400000000001</c:v>
                </c:pt>
                <c:pt idx="77">
                  <c:v>263.26799999999997</c:v>
                </c:pt>
                <c:pt idx="78">
                  <c:v>263.59800000000001</c:v>
                </c:pt>
                <c:pt idx="79">
                  <c:v>264</c:v>
                </c:pt>
                <c:pt idx="80">
                  <c:v>264</c:v>
                </c:pt>
                <c:pt idx="81">
                  <c:v>264</c:v>
                </c:pt>
                <c:pt idx="82">
                  <c:v>265.39800000000002</c:v>
                </c:pt>
                <c:pt idx="83">
                  <c:v>268.59800000000001</c:v>
                </c:pt>
                <c:pt idx="84">
                  <c:v>275.7</c:v>
                </c:pt>
                <c:pt idx="85">
                  <c:v>283.161</c:v>
                </c:pt>
                <c:pt idx="86">
                  <c:v>288</c:v>
                </c:pt>
                <c:pt idx="87">
                  <c:v>288</c:v>
                </c:pt>
                <c:pt idx="88">
                  <c:v>295.83999999999997</c:v>
                </c:pt>
                <c:pt idx="89">
                  <c:v>300</c:v>
                </c:pt>
                <c:pt idx="90">
                  <c:v>305.26799999999997</c:v>
                </c:pt>
                <c:pt idx="91">
                  <c:v>313.36200000000002</c:v>
                </c:pt>
                <c:pt idx="92">
                  <c:v>336.51</c:v>
                </c:pt>
                <c:pt idx="93">
                  <c:v>344.392</c:v>
                </c:pt>
                <c:pt idx="94">
                  <c:v>345.68700000000001</c:v>
                </c:pt>
                <c:pt idx="95">
                  <c:v>365.98500000000001</c:v>
                </c:pt>
                <c:pt idx="96">
                  <c:v>377.92500000000001</c:v>
                </c:pt>
                <c:pt idx="97">
                  <c:v>385.04500000000002</c:v>
                </c:pt>
                <c:pt idx="98">
                  <c:v>391.74900000000002</c:v>
                </c:pt>
                <c:pt idx="99">
                  <c:v>393.774</c:v>
                </c:pt>
                <c:pt idx="100">
                  <c:v>405.91300000000001</c:v>
                </c:pt>
                <c:pt idx="101">
                  <c:v>406.81400000000002</c:v>
                </c:pt>
                <c:pt idx="102">
                  <c:v>426.78399999999999</c:v>
                </c:pt>
                <c:pt idx="103">
                  <c:v>429.50400000000002</c:v>
                </c:pt>
                <c:pt idx="104">
                  <c:v>450.56200000000001</c:v>
                </c:pt>
                <c:pt idx="105">
                  <c:v>456.89699999999999</c:v>
                </c:pt>
                <c:pt idx="106">
                  <c:v>471.81400000000002</c:v>
                </c:pt>
                <c:pt idx="107">
                  <c:v>474.76</c:v>
                </c:pt>
                <c:pt idx="108">
                  <c:v>500.92200000000003</c:v>
                </c:pt>
                <c:pt idx="109">
                  <c:v>503.17200000000003</c:v>
                </c:pt>
                <c:pt idx="110">
                  <c:v>507.63799999999998</c:v>
                </c:pt>
                <c:pt idx="111">
                  <c:v>507.77199999999999</c:v>
                </c:pt>
                <c:pt idx="112">
                  <c:v>509.43</c:v>
                </c:pt>
                <c:pt idx="113">
                  <c:v>513.69399999999996</c:v>
                </c:pt>
                <c:pt idx="114">
                  <c:v>514.06799999999998</c:v>
                </c:pt>
                <c:pt idx="115">
                  <c:v>526.14200000000005</c:v>
                </c:pt>
                <c:pt idx="116">
                  <c:v>526.48</c:v>
                </c:pt>
                <c:pt idx="117">
                  <c:v>537.35199999999998</c:v>
                </c:pt>
                <c:pt idx="118">
                  <c:v>561.96299999999997</c:v>
                </c:pt>
                <c:pt idx="119">
                  <c:v>564.15800000000002</c:v>
                </c:pt>
                <c:pt idx="120">
                  <c:v>566.50099999999998</c:v>
                </c:pt>
                <c:pt idx="121">
                  <c:v>568.95399999999995</c:v>
                </c:pt>
                <c:pt idx="122">
                  <c:v>574.51300000000003</c:v>
                </c:pt>
                <c:pt idx="123">
                  <c:v>579.32100000000003</c:v>
                </c:pt>
                <c:pt idx="124">
                  <c:v>583.62699999999995</c:v>
                </c:pt>
                <c:pt idx="125">
                  <c:v>601.43399999999997</c:v>
                </c:pt>
                <c:pt idx="126">
                  <c:v>607.25800000000004</c:v>
                </c:pt>
                <c:pt idx="127">
                  <c:v>611.47900000000004</c:v>
                </c:pt>
                <c:pt idx="128">
                  <c:v>612.23400000000004</c:v>
                </c:pt>
                <c:pt idx="129">
                  <c:v>613.697</c:v>
                </c:pt>
                <c:pt idx="130">
                  <c:v>624.53800000000001</c:v>
                </c:pt>
                <c:pt idx="131">
                  <c:v>635.19200000000001</c:v>
                </c:pt>
                <c:pt idx="132">
                  <c:v>642.78599999999994</c:v>
                </c:pt>
                <c:pt idx="133">
                  <c:v>644.15099999999995</c:v>
                </c:pt>
                <c:pt idx="134">
                  <c:v>656.13699999999994</c:v>
                </c:pt>
                <c:pt idx="135">
                  <c:v>669.81100000000004</c:v>
                </c:pt>
                <c:pt idx="136">
                  <c:v>669.81100000000004</c:v>
                </c:pt>
                <c:pt idx="137">
                  <c:v>678.596</c:v>
                </c:pt>
                <c:pt idx="138">
                  <c:v>689.54700000000003</c:v>
                </c:pt>
                <c:pt idx="139">
                  <c:v>700.92899999999997</c:v>
                </c:pt>
                <c:pt idx="140">
                  <c:v>709.399</c:v>
                </c:pt>
                <c:pt idx="141">
                  <c:v>715.678</c:v>
                </c:pt>
                <c:pt idx="142">
                  <c:v>724.93799999999999</c:v>
                </c:pt>
                <c:pt idx="143">
                  <c:v>731.36400000000003</c:v>
                </c:pt>
                <c:pt idx="144">
                  <c:v>746.024</c:v>
                </c:pt>
                <c:pt idx="145">
                  <c:v>756.98400000000004</c:v>
                </c:pt>
                <c:pt idx="146">
                  <c:v>759.51800000000003</c:v>
                </c:pt>
                <c:pt idx="147">
                  <c:v>759.86199999999997</c:v>
                </c:pt>
                <c:pt idx="148">
                  <c:v>767.13400000000001</c:v>
                </c:pt>
                <c:pt idx="149">
                  <c:v>777.23699999999997</c:v>
                </c:pt>
                <c:pt idx="150">
                  <c:v>784.22</c:v>
                </c:pt>
                <c:pt idx="151">
                  <c:v>785.69200000000001</c:v>
                </c:pt>
                <c:pt idx="152">
                  <c:v>785.69399999999996</c:v>
                </c:pt>
                <c:pt idx="153">
                  <c:v>792.34500000000003</c:v>
                </c:pt>
                <c:pt idx="154">
                  <c:v>799.899</c:v>
                </c:pt>
                <c:pt idx="155">
                  <c:v>800.61500000000001</c:v>
                </c:pt>
                <c:pt idx="156">
                  <c:v>801.577</c:v>
                </c:pt>
                <c:pt idx="157">
                  <c:v>804.28200000000004</c:v>
                </c:pt>
                <c:pt idx="158">
                  <c:v>826.85900000000004</c:v>
                </c:pt>
                <c:pt idx="159">
                  <c:v>832.86900000000003</c:v>
                </c:pt>
                <c:pt idx="160">
                  <c:v>836.33100000000002</c:v>
                </c:pt>
                <c:pt idx="161">
                  <c:v>842.95699999999999</c:v>
                </c:pt>
                <c:pt idx="162">
                  <c:v>856.98500000000001</c:v>
                </c:pt>
                <c:pt idx="163">
                  <c:v>883.87699999999995</c:v>
                </c:pt>
                <c:pt idx="164">
                  <c:v>888.56899999999996</c:v>
                </c:pt>
                <c:pt idx="165">
                  <c:v>893.35500000000002</c:v>
                </c:pt>
                <c:pt idx="166">
                  <c:v>900.88900000000001</c:v>
                </c:pt>
                <c:pt idx="167">
                  <c:v>910.851</c:v>
                </c:pt>
                <c:pt idx="168">
                  <c:v>910.851</c:v>
                </c:pt>
                <c:pt idx="169">
                  <c:v>912.34900000000005</c:v>
                </c:pt>
                <c:pt idx="170">
                  <c:v>912.34900000000005</c:v>
                </c:pt>
                <c:pt idx="171">
                  <c:v>917.01700000000005</c:v>
                </c:pt>
                <c:pt idx="172">
                  <c:v>917.01700000000005</c:v>
                </c:pt>
                <c:pt idx="173">
                  <c:v>922.01900000000001</c:v>
                </c:pt>
                <c:pt idx="174">
                  <c:v>922.01900000000001</c:v>
                </c:pt>
                <c:pt idx="175">
                  <c:v>923.37300000000005</c:v>
                </c:pt>
                <c:pt idx="176">
                  <c:v>950</c:v>
                </c:pt>
                <c:pt idx="177">
                  <c:v>957.16700000000003</c:v>
                </c:pt>
                <c:pt idx="178">
                  <c:v>964.11</c:v>
                </c:pt>
                <c:pt idx="179">
                  <c:v>976.64099999999996</c:v>
                </c:pt>
                <c:pt idx="180">
                  <c:v>982.06299999999999</c:v>
                </c:pt>
                <c:pt idx="181">
                  <c:v>985.68499999999995</c:v>
                </c:pt>
                <c:pt idx="182">
                  <c:v>985.96799999999996</c:v>
                </c:pt>
                <c:pt idx="183">
                  <c:v>1000</c:v>
                </c:pt>
                <c:pt idx="184">
                  <c:v>1002.273</c:v>
                </c:pt>
                <c:pt idx="185">
                  <c:v>1035.433</c:v>
                </c:pt>
                <c:pt idx="186">
                  <c:v>1051.1679999999999</c:v>
                </c:pt>
                <c:pt idx="187">
                  <c:v>1054.027</c:v>
                </c:pt>
                <c:pt idx="188">
                  <c:v>1071.752</c:v>
                </c:pt>
                <c:pt idx="189">
                  <c:v>1077.855</c:v>
                </c:pt>
                <c:pt idx="190">
                  <c:v>1080.3420000000001</c:v>
                </c:pt>
                <c:pt idx="191">
                  <c:v>1095.578</c:v>
                </c:pt>
                <c:pt idx="192">
                  <c:v>1112.47</c:v>
                </c:pt>
                <c:pt idx="193">
                  <c:v>1126.461</c:v>
                </c:pt>
                <c:pt idx="194">
                  <c:v>1132.877</c:v>
                </c:pt>
                <c:pt idx="195">
                  <c:v>1134.575</c:v>
                </c:pt>
                <c:pt idx="196">
                  <c:v>1163.444</c:v>
                </c:pt>
                <c:pt idx="197">
                  <c:v>1170.9179999999999</c:v>
                </c:pt>
                <c:pt idx="198">
                  <c:v>1177.047</c:v>
                </c:pt>
                <c:pt idx="199">
                  <c:v>1188.193</c:v>
                </c:pt>
                <c:pt idx="200">
                  <c:v>1294.0989999999999</c:v>
                </c:pt>
                <c:pt idx="201">
                  <c:v>1323.287</c:v>
                </c:pt>
                <c:pt idx="202">
                  <c:v>1326.598</c:v>
                </c:pt>
                <c:pt idx="203">
                  <c:v>1351.2539999999999</c:v>
                </c:pt>
                <c:pt idx="204">
                  <c:v>1380.6890000000001</c:v>
                </c:pt>
                <c:pt idx="205">
                  <c:v>1423.568</c:v>
                </c:pt>
                <c:pt idx="206">
                  <c:v>1445.5630000000001</c:v>
                </c:pt>
                <c:pt idx="207">
                  <c:v>1452.6890000000001</c:v>
                </c:pt>
                <c:pt idx="208">
                  <c:v>1500</c:v>
                </c:pt>
                <c:pt idx="209">
                  <c:v>1500</c:v>
                </c:pt>
                <c:pt idx="210">
                  <c:v>1500</c:v>
                </c:pt>
                <c:pt idx="211">
                  <c:v>1507.972</c:v>
                </c:pt>
                <c:pt idx="212">
                  <c:v>1542.329</c:v>
                </c:pt>
                <c:pt idx="213">
                  <c:v>1544.8989999999999</c:v>
                </c:pt>
                <c:pt idx="214">
                  <c:v>1547.1590000000001</c:v>
                </c:pt>
                <c:pt idx="215">
                  <c:v>1567.548</c:v>
                </c:pt>
                <c:pt idx="216">
                  <c:v>1600</c:v>
                </c:pt>
                <c:pt idx="217">
                  <c:v>1720.806</c:v>
                </c:pt>
                <c:pt idx="218">
                  <c:v>1789.6590000000001</c:v>
                </c:pt>
                <c:pt idx="219">
                  <c:v>1837.5160000000001</c:v>
                </c:pt>
                <c:pt idx="220">
                  <c:v>1985.1189999999999</c:v>
                </c:pt>
                <c:pt idx="221">
                  <c:v>2000</c:v>
                </c:pt>
                <c:pt idx="222">
                  <c:v>2271.86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D26-4EB5-A4C4-031657B77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3278496"/>
        <c:axId val="563284728"/>
      </c:scatterChart>
      <c:valAx>
        <c:axId val="563278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63284728"/>
        <c:crosses val="autoZero"/>
        <c:crossBetween val="midCat"/>
      </c:valAx>
      <c:valAx>
        <c:axId val="5632847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Safety training expenditure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63278496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for</a:t>
            </a:r>
            <a:r>
              <a:rPr lang="en-US" baseline="0"/>
              <a:t> Decibels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'Multiple Regression Data'!$R$3:$R$13</c:f>
              <c:strCache>
                <c:ptCount val="11"/>
                <c:pt idx="0">
                  <c:v>105</c:v>
                </c:pt>
                <c:pt idx="1">
                  <c:v>110</c:v>
                </c:pt>
                <c:pt idx="2">
                  <c:v>115</c:v>
                </c:pt>
                <c:pt idx="3">
                  <c:v>120</c:v>
                </c:pt>
                <c:pt idx="4">
                  <c:v>125</c:v>
                </c:pt>
                <c:pt idx="5">
                  <c:v>130</c:v>
                </c:pt>
                <c:pt idx="6">
                  <c:v>135</c:v>
                </c:pt>
                <c:pt idx="7">
                  <c:v>140</c:v>
                </c:pt>
                <c:pt idx="8">
                  <c:v>145</c:v>
                </c:pt>
                <c:pt idx="9">
                  <c:v>150</c:v>
                </c:pt>
                <c:pt idx="10">
                  <c:v>More</c:v>
                </c:pt>
              </c:strCache>
            </c:strRef>
          </c:cat>
          <c:val>
            <c:numRef>
              <c:f>'Multiple Regression Data'!$S$3:$S$13</c:f>
              <c:numCache>
                <c:formatCode>General</c:formatCode>
                <c:ptCount val="11"/>
                <c:pt idx="0">
                  <c:v>4</c:v>
                </c:pt>
                <c:pt idx="1">
                  <c:v>32</c:v>
                </c:pt>
                <c:pt idx="2">
                  <c:v>108</c:v>
                </c:pt>
                <c:pt idx="3">
                  <c:v>216</c:v>
                </c:pt>
                <c:pt idx="4">
                  <c:v>332</c:v>
                </c:pt>
                <c:pt idx="5">
                  <c:v>436</c:v>
                </c:pt>
                <c:pt idx="6">
                  <c:v>304</c:v>
                </c:pt>
                <c:pt idx="7">
                  <c:v>69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BA-4E1F-A8FB-1D50131E2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0025264"/>
        <c:axId val="510029200"/>
      </c:barChart>
      <c:catAx>
        <c:axId val="510025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Decibels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10029200"/>
        <c:crosses val="autoZero"/>
        <c:auto val="1"/>
        <c:lblAlgn val="ctr"/>
        <c:lblOffset val="100"/>
        <c:noMultiLvlLbl val="0"/>
      </c:catAx>
      <c:valAx>
        <c:axId val="510029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10025264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'Multiple Regression Data'!$S$59:$S$1561</c:f>
              <c:numCache>
                <c:formatCode>General</c:formatCode>
                <c:ptCount val="1503"/>
                <c:pt idx="0">
                  <c:v>3.32667997338656E-2</c:v>
                </c:pt>
                <c:pt idx="1">
                  <c:v>9.9800399201596807E-2</c:v>
                </c:pt>
                <c:pt idx="2">
                  <c:v>0.16633399866932799</c:v>
                </c:pt>
                <c:pt idx="3">
                  <c:v>0.23286759813705921</c:v>
                </c:pt>
                <c:pt idx="4">
                  <c:v>0.29940119760479039</c:v>
                </c:pt>
                <c:pt idx="5">
                  <c:v>0.36593479707252158</c:v>
                </c:pt>
                <c:pt idx="6">
                  <c:v>0.43246839654025282</c:v>
                </c:pt>
                <c:pt idx="7">
                  <c:v>0.49900199600798401</c:v>
                </c:pt>
                <c:pt idx="8">
                  <c:v>0.56553559547571519</c:v>
                </c:pt>
                <c:pt idx="9">
                  <c:v>0.63206919494344638</c:v>
                </c:pt>
                <c:pt idx="10">
                  <c:v>0.69860279441117756</c:v>
                </c:pt>
                <c:pt idx="11">
                  <c:v>0.76513639387890875</c:v>
                </c:pt>
                <c:pt idx="12">
                  <c:v>0.83166999334664005</c:v>
                </c:pt>
                <c:pt idx="13">
                  <c:v>0.89820359281437123</c:v>
                </c:pt>
                <c:pt idx="14">
                  <c:v>0.96473719228210242</c:v>
                </c:pt>
                <c:pt idx="15">
                  <c:v>1.0312707917498336</c:v>
                </c:pt>
                <c:pt idx="16">
                  <c:v>1.0978043912175648</c:v>
                </c:pt>
                <c:pt idx="17">
                  <c:v>1.164337990685296</c:v>
                </c:pt>
                <c:pt idx="18">
                  <c:v>1.2308715901530272</c:v>
                </c:pt>
                <c:pt idx="19">
                  <c:v>1.2974051896207583</c:v>
                </c:pt>
                <c:pt idx="20">
                  <c:v>1.3639387890884895</c:v>
                </c:pt>
                <c:pt idx="21">
                  <c:v>1.4304723885562207</c:v>
                </c:pt>
                <c:pt idx="22">
                  <c:v>1.4970059880239519</c:v>
                </c:pt>
                <c:pt idx="23">
                  <c:v>1.5635395874916831</c:v>
                </c:pt>
                <c:pt idx="24">
                  <c:v>1.6300731869594145</c:v>
                </c:pt>
                <c:pt idx="25">
                  <c:v>1.6966067864271457</c:v>
                </c:pt>
                <c:pt idx="26">
                  <c:v>1.7631403858948769</c:v>
                </c:pt>
                <c:pt idx="27">
                  <c:v>1.8296739853626081</c:v>
                </c:pt>
                <c:pt idx="28">
                  <c:v>1.8962075848303392</c:v>
                </c:pt>
                <c:pt idx="29">
                  <c:v>1.9627411842980704</c:v>
                </c:pt>
                <c:pt idx="30">
                  <c:v>2.0292747837658016</c:v>
                </c:pt>
                <c:pt idx="31">
                  <c:v>2.0958083832335328</c:v>
                </c:pt>
                <c:pt idx="32">
                  <c:v>2.162341982701264</c:v>
                </c:pt>
                <c:pt idx="33">
                  <c:v>2.2288755821689952</c:v>
                </c:pt>
                <c:pt idx="34">
                  <c:v>2.2954091816367264</c:v>
                </c:pt>
                <c:pt idx="35">
                  <c:v>2.3619427811044575</c:v>
                </c:pt>
                <c:pt idx="36">
                  <c:v>2.4284763805721887</c:v>
                </c:pt>
                <c:pt idx="37">
                  <c:v>2.4950099800399199</c:v>
                </c:pt>
                <c:pt idx="38">
                  <c:v>2.5615435795076511</c:v>
                </c:pt>
                <c:pt idx="39">
                  <c:v>2.6280771789753823</c:v>
                </c:pt>
                <c:pt idx="40">
                  <c:v>2.6946107784431135</c:v>
                </c:pt>
                <c:pt idx="41">
                  <c:v>2.7611443779108447</c:v>
                </c:pt>
                <c:pt idx="42">
                  <c:v>2.8276779773785758</c:v>
                </c:pt>
                <c:pt idx="43">
                  <c:v>2.894211576846307</c:v>
                </c:pt>
                <c:pt idx="44">
                  <c:v>2.9607451763140382</c:v>
                </c:pt>
                <c:pt idx="45">
                  <c:v>3.0272787757817694</c:v>
                </c:pt>
                <c:pt idx="46">
                  <c:v>3.0938123752495006</c:v>
                </c:pt>
                <c:pt idx="47">
                  <c:v>3.1603459747172318</c:v>
                </c:pt>
                <c:pt idx="48">
                  <c:v>3.2268795741849634</c:v>
                </c:pt>
                <c:pt idx="49">
                  <c:v>3.2934131736526946</c:v>
                </c:pt>
                <c:pt idx="50">
                  <c:v>3.3599467731204258</c:v>
                </c:pt>
                <c:pt idx="51">
                  <c:v>3.426480372588157</c:v>
                </c:pt>
                <c:pt idx="52">
                  <c:v>3.4930139720558881</c:v>
                </c:pt>
                <c:pt idx="53">
                  <c:v>3.5595475715236193</c:v>
                </c:pt>
                <c:pt idx="54">
                  <c:v>3.6260811709913505</c:v>
                </c:pt>
                <c:pt idx="55">
                  <c:v>3.6926147704590817</c:v>
                </c:pt>
                <c:pt idx="56">
                  <c:v>3.7591483699268129</c:v>
                </c:pt>
                <c:pt idx="57">
                  <c:v>3.8256819693945441</c:v>
                </c:pt>
                <c:pt idx="58">
                  <c:v>3.8922155688622753</c:v>
                </c:pt>
                <c:pt idx="59">
                  <c:v>3.9587491683300065</c:v>
                </c:pt>
                <c:pt idx="60">
                  <c:v>4.0252827677977381</c:v>
                </c:pt>
                <c:pt idx="61">
                  <c:v>4.0918163672654693</c:v>
                </c:pt>
                <c:pt idx="62">
                  <c:v>4.1583499667332005</c:v>
                </c:pt>
                <c:pt idx="63">
                  <c:v>4.2248835662009316</c:v>
                </c:pt>
                <c:pt idx="64">
                  <c:v>4.2914171656686628</c:v>
                </c:pt>
                <c:pt idx="65">
                  <c:v>4.357950765136394</c:v>
                </c:pt>
                <c:pt idx="66">
                  <c:v>4.4244843646041252</c:v>
                </c:pt>
                <c:pt idx="67">
                  <c:v>4.4910179640718564</c:v>
                </c:pt>
                <c:pt idx="68">
                  <c:v>4.5575515635395876</c:v>
                </c:pt>
                <c:pt idx="69">
                  <c:v>4.6240851630073188</c:v>
                </c:pt>
                <c:pt idx="70">
                  <c:v>4.6906187624750499</c:v>
                </c:pt>
                <c:pt idx="71">
                  <c:v>4.7571523619427811</c:v>
                </c:pt>
                <c:pt idx="72">
                  <c:v>4.8236859614105123</c:v>
                </c:pt>
                <c:pt idx="73">
                  <c:v>4.8902195608782435</c:v>
                </c:pt>
                <c:pt idx="74">
                  <c:v>4.9567531603459747</c:v>
                </c:pt>
                <c:pt idx="75">
                  <c:v>5.0232867598137059</c:v>
                </c:pt>
                <c:pt idx="76">
                  <c:v>5.0898203592814371</c:v>
                </c:pt>
                <c:pt idx="77">
                  <c:v>5.1563539587491682</c:v>
                </c:pt>
                <c:pt idx="78">
                  <c:v>5.2228875582168994</c:v>
                </c:pt>
                <c:pt idx="79">
                  <c:v>5.2894211576846306</c:v>
                </c:pt>
                <c:pt idx="80">
                  <c:v>5.3559547571523618</c:v>
                </c:pt>
                <c:pt idx="81">
                  <c:v>5.422488356620093</c:v>
                </c:pt>
                <c:pt idx="82">
                  <c:v>5.4890219560878242</c:v>
                </c:pt>
                <c:pt idx="83">
                  <c:v>5.5555555555555554</c:v>
                </c:pt>
                <c:pt idx="84">
                  <c:v>5.6220891550232865</c:v>
                </c:pt>
                <c:pt idx="85">
                  <c:v>5.6886227544910177</c:v>
                </c:pt>
                <c:pt idx="86">
                  <c:v>5.7551563539587489</c:v>
                </c:pt>
                <c:pt idx="87">
                  <c:v>5.8216899534264801</c:v>
                </c:pt>
                <c:pt idx="88">
                  <c:v>5.8882235528942113</c:v>
                </c:pt>
                <c:pt idx="89">
                  <c:v>5.9547571523619425</c:v>
                </c:pt>
                <c:pt idx="90">
                  <c:v>6.0212907518296737</c:v>
                </c:pt>
                <c:pt idx="91">
                  <c:v>6.0878243512974048</c:v>
                </c:pt>
                <c:pt idx="92">
                  <c:v>6.154357950765136</c:v>
                </c:pt>
                <c:pt idx="93">
                  <c:v>6.2208915502328672</c:v>
                </c:pt>
                <c:pt idx="94">
                  <c:v>6.2874251497005984</c:v>
                </c:pt>
                <c:pt idx="95">
                  <c:v>6.3539587491683296</c:v>
                </c:pt>
                <c:pt idx="96">
                  <c:v>6.4204923486360617</c:v>
                </c:pt>
                <c:pt idx="97">
                  <c:v>6.4870259481037928</c:v>
                </c:pt>
                <c:pt idx="98">
                  <c:v>6.553559547571524</c:v>
                </c:pt>
                <c:pt idx="99">
                  <c:v>6.6200931470392552</c:v>
                </c:pt>
                <c:pt idx="100">
                  <c:v>6.6866267465069864</c:v>
                </c:pt>
                <c:pt idx="101">
                  <c:v>6.7531603459747176</c:v>
                </c:pt>
                <c:pt idx="102">
                  <c:v>6.8196939454424488</c:v>
                </c:pt>
                <c:pt idx="103">
                  <c:v>6.88622754491018</c:v>
                </c:pt>
                <c:pt idx="104">
                  <c:v>6.9527611443779112</c:v>
                </c:pt>
                <c:pt idx="105">
                  <c:v>7.0192947438456423</c:v>
                </c:pt>
                <c:pt idx="106">
                  <c:v>7.0858283433133735</c:v>
                </c:pt>
                <c:pt idx="107">
                  <c:v>7.1523619427811047</c:v>
                </c:pt>
                <c:pt idx="108">
                  <c:v>7.2188955422488359</c:v>
                </c:pt>
                <c:pt idx="109">
                  <c:v>7.2854291417165671</c:v>
                </c:pt>
                <c:pt idx="110">
                  <c:v>7.3519627411842983</c:v>
                </c:pt>
                <c:pt idx="111">
                  <c:v>7.4184963406520295</c:v>
                </c:pt>
                <c:pt idx="112">
                  <c:v>7.4850299401197606</c:v>
                </c:pt>
                <c:pt idx="113">
                  <c:v>7.5515635395874918</c:v>
                </c:pt>
                <c:pt idx="114">
                  <c:v>7.618097139055223</c:v>
                </c:pt>
                <c:pt idx="115">
                  <c:v>7.6846307385229542</c:v>
                </c:pt>
                <c:pt idx="116">
                  <c:v>7.7511643379906854</c:v>
                </c:pt>
                <c:pt idx="117">
                  <c:v>7.8176979374584166</c:v>
                </c:pt>
                <c:pt idx="118">
                  <c:v>7.8842315369261478</c:v>
                </c:pt>
                <c:pt idx="119">
                  <c:v>7.9507651363938789</c:v>
                </c:pt>
                <c:pt idx="120">
                  <c:v>8.0172987358616101</c:v>
                </c:pt>
                <c:pt idx="121">
                  <c:v>8.0838323353293404</c:v>
                </c:pt>
                <c:pt idx="122">
                  <c:v>8.1503659347970725</c:v>
                </c:pt>
                <c:pt idx="123">
                  <c:v>8.2168995342648028</c:v>
                </c:pt>
                <c:pt idx="124">
                  <c:v>8.2834331337325349</c:v>
                </c:pt>
                <c:pt idx="125">
                  <c:v>8.3499667332002652</c:v>
                </c:pt>
                <c:pt idx="126">
                  <c:v>8.4165003326679972</c:v>
                </c:pt>
                <c:pt idx="127">
                  <c:v>8.4830339321357275</c:v>
                </c:pt>
                <c:pt idx="128">
                  <c:v>8.5495675316034596</c:v>
                </c:pt>
                <c:pt idx="129">
                  <c:v>8.6161011310711917</c:v>
                </c:pt>
                <c:pt idx="130">
                  <c:v>8.682634730538922</c:v>
                </c:pt>
                <c:pt idx="131">
                  <c:v>8.7491683300066541</c:v>
                </c:pt>
                <c:pt idx="132">
                  <c:v>8.8157019294743844</c:v>
                </c:pt>
                <c:pt idx="133">
                  <c:v>8.8822355289421164</c:v>
                </c:pt>
                <c:pt idx="134">
                  <c:v>8.9487691284098467</c:v>
                </c:pt>
                <c:pt idx="135">
                  <c:v>9.0153027278775788</c:v>
                </c:pt>
                <c:pt idx="136">
                  <c:v>9.0818363273453091</c:v>
                </c:pt>
                <c:pt idx="137">
                  <c:v>9.1483699268130412</c:v>
                </c:pt>
                <c:pt idx="138">
                  <c:v>9.2149035262807715</c:v>
                </c:pt>
                <c:pt idx="139">
                  <c:v>9.2814371257485035</c:v>
                </c:pt>
                <c:pt idx="140">
                  <c:v>9.3479707252162338</c:v>
                </c:pt>
                <c:pt idx="141">
                  <c:v>9.4145043246839659</c:v>
                </c:pt>
                <c:pt idx="142">
                  <c:v>9.4810379241516962</c:v>
                </c:pt>
                <c:pt idx="143">
                  <c:v>9.5475715236194283</c:v>
                </c:pt>
                <c:pt idx="144">
                  <c:v>9.6141051230871586</c:v>
                </c:pt>
                <c:pt idx="145">
                  <c:v>9.6806387225548907</c:v>
                </c:pt>
                <c:pt idx="146">
                  <c:v>9.747172322022621</c:v>
                </c:pt>
                <c:pt idx="147">
                  <c:v>9.813705921490353</c:v>
                </c:pt>
                <c:pt idx="148">
                  <c:v>9.8802395209580833</c:v>
                </c:pt>
                <c:pt idx="149">
                  <c:v>9.9467731204258154</c:v>
                </c:pt>
                <c:pt idx="150">
                  <c:v>10.013306719893546</c:v>
                </c:pt>
                <c:pt idx="151">
                  <c:v>10.079840319361278</c:v>
                </c:pt>
                <c:pt idx="152">
                  <c:v>10.146373918829008</c:v>
                </c:pt>
                <c:pt idx="153">
                  <c:v>10.21290751829674</c:v>
                </c:pt>
                <c:pt idx="154">
                  <c:v>10.27944111776447</c:v>
                </c:pt>
                <c:pt idx="155">
                  <c:v>10.345974717232203</c:v>
                </c:pt>
                <c:pt idx="156">
                  <c:v>10.412508316699933</c:v>
                </c:pt>
                <c:pt idx="157">
                  <c:v>10.479041916167665</c:v>
                </c:pt>
                <c:pt idx="158">
                  <c:v>10.545575515635395</c:v>
                </c:pt>
                <c:pt idx="159">
                  <c:v>10.612109115103127</c:v>
                </c:pt>
                <c:pt idx="160">
                  <c:v>10.678642714570858</c:v>
                </c:pt>
                <c:pt idx="161">
                  <c:v>10.74517631403859</c:v>
                </c:pt>
                <c:pt idx="162">
                  <c:v>10.81170991350632</c:v>
                </c:pt>
                <c:pt idx="163">
                  <c:v>10.878243512974052</c:v>
                </c:pt>
                <c:pt idx="164">
                  <c:v>10.944777112441782</c:v>
                </c:pt>
                <c:pt idx="165">
                  <c:v>11.011310711909514</c:v>
                </c:pt>
                <c:pt idx="166">
                  <c:v>11.077844311377245</c:v>
                </c:pt>
                <c:pt idx="167">
                  <c:v>11.144377910844977</c:v>
                </c:pt>
                <c:pt idx="168">
                  <c:v>11.210911510312707</c:v>
                </c:pt>
                <c:pt idx="169">
                  <c:v>11.277445109780439</c:v>
                </c:pt>
                <c:pt idx="170">
                  <c:v>11.343978709248169</c:v>
                </c:pt>
                <c:pt idx="171">
                  <c:v>11.410512308715901</c:v>
                </c:pt>
                <c:pt idx="172">
                  <c:v>11.477045908183632</c:v>
                </c:pt>
                <c:pt idx="173">
                  <c:v>11.543579507651364</c:v>
                </c:pt>
                <c:pt idx="174">
                  <c:v>11.610113107119094</c:v>
                </c:pt>
                <c:pt idx="175">
                  <c:v>11.676646706586826</c:v>
                </c:pt>
                <c:pt idx="176">
                  <c:v>11.743180306054557</c:v>
                </c:pt>
                <c:pt idx="177">
                  <c:v>11.809713905522289</c:v>
                </c:pt>
                <c:pt idx="178">
                  <c:v>11.876247504990019</c:v>
                </c:pt>
                <c:pt idx="179">
                  <c:v>11.942781104457751</c:v>
                </c:pt>
                <c:pt idx="180">
                  <c:v>12.009314703925481</c:v>
                </c:pt>
                <c:pt idx="181">
                  <c:v>12.075848303393213</c:v>
                </c:pt>
                <c:pt idx="182">
                  <c:v>12.142381902860944</c:v>
                </c:pt>
                <c:pt idx="183">
                  <c:v>12.208915502328676</c:v>
                </c:pt>
                <c:pt idx="184">
                  <c:v>12.275449101796406</c:v>
                </c:pt>
                <c:pt idx="185">
                  <c:v>12.341982701264138</c:v>
                </c:pt>
                <c:pt idx="186">
                  <c:v>12.408516300731868</c:v>
                </c:pt>
                <c:pt idx="187">
                  <c:v>12.4750499001996</c:v>
                </c:pt>
                <c:pt idx="188">
                  <c:v>12.541583499667331</c:v>
                </c:pt>
                <c:pt idx="189">
                  <c:v>12.608117099135063</c:v>
                </c:pt>
                <c:pt idx="190">
                  <c:v>12.674650698602793</c:v>
                </c:pt>
                <c:pt idx="191">
                  <c:v>12.741184298070525</c:v>
                </c:pt>
                <c:pt idx="192">
                  <c:v>12.807717897538257</c:v>
                </c:pt>
                <c:pt idx="193">
                  <c:v>12.874251497005988</c:v>
                </c:pt>
                <c:pt idx="194">
                  <c:v>12.94078509647372</c:v>
                </c:pt>
                <c:pt idx="195">
                  <c:v>13.00731869594145</c:v>
                </c:pt>
                <c:pt idx="196">
                  <c:v>13.073852295409182</c:v>
                </c:pt>
                <c:pt idx="197">
                  <c:v>13.140385894876912</c:v>
                </c:pt>
                <c:pt idx="198">
                  <c:v>13.206919494344644</c:v>
                </c:pt>
                <c:pt idx="199">
                  <c:v>13.273453093812375</c:v>
                </c:pt>
                <c:pt idx="200">
                  <c:v>13.339986693280107</c:v>
                </c:pt>
                <c:pt idx="201">
                  <c:v>13.406520292747837</c:v>
                </c:pt>
                <c:pt idx="202">
                  <c:v>13.473053892215569</c:v>
                </c:pt>
                <c:pt idx="203">
                  <c:v>13.539587491683299</c:v>
                </c:pt>
                <c:pt idx="204">
                  <c:v>13.606121091151032</c:v>
                </c:pt>
                <c:pt idx="205">
                  <c:v>13.672654690618762</c:v>
                </c:pt>
                <c:pt idx="206">
                  <c:v>13.739188290086494</c:v>
                </c:pt>
                <c:pt idx="207">
                  <c:v>13.805721889554224</c:v>
                </c:pt>
                <c:pt idx="208">
                  <c:v>13.872255489021956</c:v>
                </c:pt>
                <c:pt idx="209">
                  <c:v>13.938789088489687</c:v>
                </c:pt>
                <c:pt idx="210">
                  <c:v>14.005322687957419</c:v>
                </c:pt>
                <c:pt idx="211">
                  <c:v>14.071856287425149</c:v>
                </c:pt>
                <c:pt idx="212">
                  <c:v>14.138389886892881</c:v>
                </c:pt>
                <c:pt idx="213">
                  <c:v>14.204923486360611</c:v>
                </c:pt>
                <c:pt idx="214">
                  <c:v>14.271457085828343</c:v>
                </c:pt>
                <c:pt idx="215">
                  <c:v>14.337990685296074</c:v>
                </c:pt>
                <c:pt idx="216">
                  <c:v>14.404524284763806</c:v>
                </c:pt>
                <c:pt idx="217">
                  <c:v>14.471057884231536</c:v>
                </c:pt>
                <c:pt idx="218">
                  <c:v>14.537591483699268</c:v>
                </c:pt>
                <c:pt idx="219">
                  <c:v>14.604125083166998</c:v>
                </c:pt>
                <c:pt idx="220">
                  <c:v>14.67065868263473</c:v>
                </c:pt>
                <c:pt idx="221">
                  <c:v>14.737192282102461</c:v>
                </c:pt>
                <c:pt idx="222">
                  <c:v>14.803725881570193</c:v>
                </c:pt>
                <c:pt idx="223">
                  <c:v>14.870259481037923</c:v>
                </c:pt>
                <c:pt idx="224">
                  <c:v>14.936793080505655</c:v>
                </c:pt>
                <c:pt idx="225">
                  <c:v>15.003326679973386</c:v>
                </c:pt>
                <c:pt idx="226">
                  <c:v>15.069860279441118</c:v>
                </c:pt>
                <c:pt idx="227">
                  <c:v>15.136393878908848</c:v>
                </c:pt>
                <c:pt idx="228">
                  <c:v>15.20292747837658</c:v>
                </c:pt>
                <c:pt idx="229">
                  <c:v>15.26946107784431</c:v>
                </c:pt>
                <c:pt idx="230">
                  <c:v>15.335994677312042</c:v>
                </c:pt>
                <c:pt idx="231">
                  <c:v>15.402528276779773</c:v>
                </c:pt>
                <c:pt idx="232">
                  <c:v>15.469061876247505</c:v>
                </c:pt>
                <c:pt idx="233">
                  <c:v>15.535595475715235</c:v>
                </c:pt>
                <c:pt idx="234">
                  <c:v>15.602129075182967</c:v>
                </c:pt>
                <c:pt idx="235">
                  <c:v>15.668662674650697</c:v>
                </c:pt>
                <c:pt idx="236">
                  <c:v>15.735196274118429</c:v>
                </c:pt>
                <c:pt idx="237">
                  <c:v>15.80172987358616</c:v>
                </c:pt>
                <c:pt idx="238">
                  <c:v>15.868263473053892</c:v>
                </c:pt>
                <c:pt idx="239">
                  <c:v>15.934797072521622</c:v>
                </c:pt>
                <c:pt idx="240">
                  <c:v>16.001330671989354</c:v>
                </c:pt>
                <c:pt idx="241">
                  <c:v>16.067864271457086</c:v>
                </c:pt>
                <c:pt idx="242">
                  <c:v>16.134397870924815</c:v>
                </c:pt>
                <c:pt idx="243">
                  <c:v>16.200931470392547</c:v>
                </c:pt>
                <c:pt idx="244">
                  <c:v>16.267465069860279</c:v>
                </c:pt>
                <c:pt idx="245">
                  <c:v>16.333998669328011</c:v>
                </c:pt>
                <c:pt idx="246">
                  <c:v>16.40053226879574</c:v>
                </c:pt>
                <c:pt idx="247">
                  <c:v>16.467065868263472</c:v>
                </c:pt>
                <c:pt idx="248">
                  <c:v>16.533599467731204</c:v>
                </c:pt>
                <c:pt idx="249">
                  <c:v>16.600133067198936</c:v>
                </c:pt>
                <c:pt idx="250">
                  <c:v>16.666666666666664</c:v>
                </c:pt>
                <c:pt idx="251">
                  <c:v>16.733200266134396</c:v>
                </c:pt>
                <c:pt idx="252">
                  <c:v>16.799733865602128</c:v>
                </c:pt>
                <c:pt idx="253">
                  <c:v>16.866267465069861</c:v>
                </c:pt>
                <c:pt idx="254">
                  <c:v>16.932801064537589</c:v>
                </c:pt>
                <c:pt idx="255">
                  <c:v>16.999334664005321</c:v>
                </c:pt>
                <c:pt idx="256">
                  <c:v>17.065868263473053</c:v>
                </c:pt>
                <c:pt idx="257">
                  <c:v>17.132401862940785</c:v>
                </c:pt>
                <c:pt idx="258">
                  <c:v>17.198935462408517</c:v>
                </c:pt>
                <c:pt idx="259">
                  <c:v>17.265469061876246</c:v>
                </c:pt>
                <c:pt idx="260">
                  <c:v>17.332002661343978</c:v>
                </c:pt>
                <c:pt idx="261">
                  <c:v>17.39853626081171</c:v>
                </c:pt>
                <c:pt idx="262">
                  <c:v>17.465069860279442</c:v>
                </c:pt>
                <c:pt idx="263">
                  <c:v>17.531603459747171</c:v>
                </c:pt>
                <c:pt idx="264">
                  <c:v>17.598137059214903</c:v>
                </c:pt>
                <c:pt idx="265">
                  <c:v>17.664670658682635</c:v>
                </c:pt>
                <c:pt idx="266">
                  <c:v>17.731204258150367</c:v>
                </c:pt>
                <c:pt idx="267">
                  <c:v>17.797737857618095</c:v>
                </c:pt>
                <c:pt idx="268">
                  <c:v>17.864271457085827</c:v>
                </c:pt>
                <c:pt idx="269">
                  <c:v>17.930805056553559</c:v>
                </c:pt>
                <c:pt idx="270">
                  <c:v>17.997338656021292</c:v>
                </c:pt>
                <c:pt idx="271">
                  <c:v>18.06387225548902</c:v>
                </c:pt>
                <c:pt idx="272">
                  <c:v>18.130405854956752</c:v>
                </c:pt>
                <c:pt idx="273">
                  <c:v>18.196939454424484</c:v>
                </c:pt>
                <c:pt idx="274">
                  <c:v>18.263473053892216</c:v>
                </c:pt>
                <c:pt idx="275">
                  <c:v>18.330006653359945</c:v>
                </c:pt>
                <c:pt idx="276">
                  <c:v>18.396540252827677</c:v>
                </c:pt>
                <c:pt idx="277">
                  <c:v>18.463073852295409</c:v>
                </c:pt>
                <c:pt idx="278">
                  <c:v>18.529607451763141</c:v>
                </c:pt>
                <c:pt idx="279">
                  <c:v>18.59614105123087</c:v>
                </c:pt>
                <c:pt idx="280">
                  <c:v>18.662674650698602</c:v>
                </c:pt>
                <c:pt idx="281">
                  <c:v>18.729208250166334</c:v>
                </c:pt>
                <c:pt idx="282">
                  <c:v>18.795741849634066</c:v>
                </c:pt>
                <c:pt idx="283">
                  <c:v>18.862275449101794</c:v>
                </c:pt>
                <c:pt idx="284">
                  <c:v>18.928809048569526</c:v>
                </c:pt>
                <c:pt idx="285">
                  <c:v>18.995342648037258</c:v>
                </c:pt>
                <c:pt idx="286">
                  <c:v>19.061876247504991</c:v>
                </c:pt>
                <c:pt idx="287">
                  <c:v>19.128409846972719</c:v>
                </c:pt>
                <c:pt idx="288">
                  <c:v>19.194943446440451</c:v>
                </c:pt>
                <c:pt idx="289">
                  <c:v>19.261477045908183</c:v>
                </c:pt>
                <c:pt idx="290">
                  <c:v>19.328010645375915</c:v>
                </c:pt>
                <c:pt idx="291">
                  <c:v>19.394544244843644</c:v>
                </c:pt>
                <c:pt idx="292">
                  <c:v>19.461077844311376</c:v>
                </c:pt>
                <c:pt idx="293">
                  <c:v>19.527611443779108</c:v>
                </c:pt>
                <c:pt idx="294">
                  <c:v>19.59414504324684</c:v>
                </c:pt>
                <c:pt idx="295">
                  <c:v>19.660678642714569</c:v>
                </c:pt>
                <c:pt idx="296">
                  <c:v>19.727212242182301</c:v>
                </c:pt>
                <c:pt idx="297">
                  <c:v>19.793745841650033</c:v>
                </c:pt>
                <c:pt idx="298">
                  <c:v>19.860279441117765</c:v>
                </c:pt>
                <c:pt idx="299">
                  <c:v>19.926813040585493</c:v>
                </c:pt>
                <c:pt idx="300">
                  <c:v>19.993346640053225</c:v>
                </c:pt>
                <c:pt idx="301">
                  <c:v>20.059880239520957</c:v>
                </c:pt>
                <c:pt idx="302">
                  <c:v>20.12641383898869</c:v>
                </c:pt>
                <c:pt idx="303">
                  <c:v>20.192947438456418</c:v>
                </c:pt>
                <c:pt idx="304">
                  <c:v>20.25948103792415</c:v>
                </c:pt>
                <c:pt idx="305">
                  <c:v>20.326014637391882</c:v>
                </c:pt>
                <c:pt idx="306">
                  <c:v>20.392548236859614</c:v>
                </c:pt>
                <c:pt idx="307">
                  <c:v>20.459081836327343</c:v>
                </c:pt>
                <c:pt idx="308">
                  <c:v>20.525615435795075</c:v>
                </c:pt>
                <c:pt idx="309">
                  <c:v>20.592149035262807</c:v>
                </c:pt>
                <c:pt idx="310">
                  <c:v>20.658682634730539</c:v>
                </c:pt>
                <c:pt idx="311">
                  <c:v>20.725216234198268</c:v>
                </c:pt>
                <c:pt idx="312">
                  <c:v>20.791749833666</c:v>
                </c:pt>
                <c:pt idx="313">
                  <c:v>20.858283433133732</c:v>
                </c:pt>
                <c:pt idx="314">
                  <c:v>20.924817032601464</c:v>
                </c:pt>
                <c:pt idx="315">
                  <c:v>20.991350632069192</c:v>
                </c:pt>
                <c:pt idx="316">
                  <c:v>21.057884231536924</c:v>
                </c:pt>
                <c:pt idx="317">
                  <c:v>21.124417831004656</c:v>
                </c:pt>
                <c:pt idx="318">
                  <c:v>21.190951430472388</c:v>
                </c:pt>
                <c:pt idx="319">
                  <c:v>21.257485029940117</c:v>
                </c:pt>
                <c:pt idx="320">
                  <c:v>21.324018629407849</c:v>
                </c:pt>
                <c:pt idx="321">
                  <c:v>21.390552228875581</c:v>
                </c:pt>
                <c:pt idx="322">
                  <c:v>21.457085828343313</c:v>
                </c:pt>
                <c:pt idx="323">
                  <c:v>21.523619427811045</c:v>
                </c:pt>
                <c:pt idx="324">
                  <c:v>21.590153027278774</c:v>
                </c:pt>
                <c:pt idx="325">
                  <c:v>21.656686626746506</c:v>
                </c:pt>
                <c:pt idx="326">
                  <c:v>21.723220226214238</c:v>
                </c:pt>
                <c:pt idx="327">
                  <c:v>21.78975382568197</c:v>
                </c:pt>
                <c:pt idx="328">
                  <c:v>21.856287425149699</c:v>
                </c:pt>
                <c:pt idx="329">
                  <c:v>21.922821024617431</c:v>
                </c:pt>
                <c:pt idx="330">
                  <c:v>21.989354624085163</c:v>
                </c:pt>
                <c:pt idx="331">
                  <c:v>22.055888223552895</c:v>
                </c:pt>
                <c:pt idx="332">
                  <c:v>22.122421823020623</c:v>
                </c:pt>
                <c:pt idx="333">
                  <c:v>22.188955422488355</c:v>
                </c:pt>
                <c:pt idx="334">
                  <c:v>22.255489021956087</c:v>
                </c:pt>
                <c:pt idx="335">
                  <c:v>22.32202262142382</c:v>
                </c:pt>
                <c:pt idx="336">
                  <c:v>22.388556220891548</c:v>
                </c:pt>
                <c:pt idx="337">
                  <c:v>22.45508982035928</c:v>
                </c:pt>
                <c:pt idx="338">
                  <c:v>22.521623419827012</c:v>
                </c:pt>
                <c:pt idx="339">
                  <c:v>22.588157019294744</c:v>
                </c:pt>
                <c:pt idx="340">
                  <c:v>22.654690618762473</c:v>
                </c:pt>
                <c:pt idx="341">
                  <c:v>22.721224218230205</c:v>
                </c:pt>
                <c:pt idx="342">
                  <c:v>22.787757817697937</c:v>
                </c:pt>
                <c:pt idx="343">
                  <c:v>22.854291417165669</c:v>
                </c:pt>
                <c:pt idx="344">
                  <c:v>22.920825016633398</c:v>
                </c:pt>
                <c:pt idx="345">
                  <c:v>22.98735861610113</c:v>
                </c:pt>
                <c:pt idx="346">
                  <c:v>23.053892215568862</c:v>
                </c:pt>
                <c:pt idx="347">
                  <c:v>23.120425815036594</c:v>
                </c:pt>
                <c:pt idx="348">
                  <c:v>23.186959414504322</c:v>
                </c:pt>
                <c:pt idx="349">
                  <c:v>23.253493013972054</c:v>
                </c:pt>
                <c:pt idx="350">
                  <c:v>23.320026613439786</c:v>
                </c:pt>
                <c:pt idx="351">
                  <c:v>23.386560212907519</c:v>
                </c:pt>
                <c:pt idx="352">
                  <c:v>23.453093812375247</c:v>
                </c:pt>
                <c:pt idx="353">
                  <c:v>23.519627411842979</c:v>
                </c:pt>
                <c:pt idx="354">
                  <c:v>23.586161011310711</c:v>
                </c:pt>
                <c:pt idx="355">
                  <c:v>23.652694610778443</c:v>
                </c:pt>
                <c:pt idx="356">
                  <c:v>23.719228210246172</c:v>
                </c:pt>
                <c:pt idx="357">
                  <c:v>23.785761809713904</c:v>
                </c:pt>
                <c:pt idx="358">
                  <c:v>23.852295409181636</c:v>
                </c:pt>
                <c:pt idx="359">
                  <c:v>23.918829008649368</c:v>
                </c:pt>
                <c:pt idx="360">
                  <c:v>23.985362608117097</c:v>
                </c:pt>
                <c:pt idx="361">
                  <c:v>24.051896207584829</c:v>
                </c:pt>
                <c:pt idx="362">
                  <c:v>24.118429807052561</c:v>
                </c:pt>
                <c:pt idx="363">
                  <c:v>24.184963406520293</c:v>
                </c:pt>
                <c:pt idx="364">
                  <c:v>24.251497005988021</c:v>
                </c:pt>
                <c:pt idx="365">
                  <c:v>24.318030605455753</c:v>
                </c:pt>
                <c:pt idx="366">
                  <c:v>24.384564204923485</c:v>
                </c:pt>
                <c:pt idx="367">
                  <c:v>24.451097804391217</c:v>
                </c:pt>
                <c:pt idx="368">
                  <c:v>24.517631403858946</c:v>
                </c:pt>
                <c:pt idx="369">
                  <c:v>24.584165003326678</c:v>
                </c:pt>
                <c:pt idx="370">
                  <c:v>24.65069860279441</c:v>
                </c:pt>
                <c:pt idx="371">
                  <c:v>24.717232202262142</c:v>
                </c:pt>
                <c:pt idx="372">
                  <c:v>24.783765801729871</c:v>
                </c:pt>
                <c:pt idx="373">
                  <c:v>24.850299401197603</c:v>
                </c:pt>
                <c:pt idx="374">
                  <c:v>24.916833000665335</c:v>
                </c:pt>
                <c:pt idx="375">
                  <c:v>24.983366600133067</c:v>
                </c:pt>
                <c:pt idx="376">
                  <c:v>25.049900199600796</c:v>
                </c:pt>
                <c:pt idx="377">
                  <c:v>25.116433799068528</c:v>
                </c:pt>
                <c:pt idx="378">
                  <c:v>25.18296739853626</c:v>
                </c:pt>
                <c:pt idx="379">
                  <c:v>25.249500998003992</c:v>
                </c:pt>
                <c:pt idx="380">
                  <c:v>25.31603459747172</c:v>
                </c:pt>
                <c:pt idx="381">
                  <c:v>25.382568196939452</c:v>
                </c:pt>
                <c:pt idx="382">
                  <c:v>25.449101796407184</c:v>
                </c:pt>
                <c:pt idx="383">
                  <c:v>25.515635395874916</c:v>
                </c:pt>
                <c:pt idx="384">
                  <c:v>25.582168995342649</c:v>
                </c:pt>
                <c:pt idx="385">
                  <c:v>25.648702594810377</c:v>
                </c:pt>
                <c:pt idx="386">
                  <c:v>25.715236194278109</c:v>
                </c:pt>
                <c:pt idx="387">
                  <c:v>25.781769793745841</c:v>
                </c:pt>
                <c:pt idx="388">
                  <c:v>25.848303393213573</c:v>
                </c:pt>
                <c:pt idx="389">
                  <c:v>25.914836992681302</c:v>
                </c:pt>
                <c:pt idx="390">
                  <c:v>25.981370592149034</c:v>
                </c:pt>
                <c:pt idx="391">
                  <c:v>26.047904191616766</c:v>
                </c:pt>
                <c:pt idx="392">
                  <c:v>26.114437791084498</c:v>
                </c:pt>
                <c:pt idx="393">
                  <c:v>26.180971390552227</c:v>
                </c:pt>
                <c:pt idx="394">
                  <c:v>26.247504990019959</c:v>
                </c:pt>
                <c:pt idx="395">
                  <c:v>26.314038589487691</c:v>
                </c:pt>
                <c:pt idx="396">
                  <c:v>26.380572188955423</c:v>
                </c:pt>
                <c:pt idx="397">
                  <c:v>26.447105788423151</c:v>
                </c:pt>
                <c:pt idx="398">
                  <c:v>26.513639387890883</c:v>
                </c:pt>
                <c:pt idx="399">
                  <c:v>26.580172987358615</c:v>
                </c:pt>
                <c:pt idx="400">
                  <c:v>26.646706586826348</c:v>
                </c:pt>
                <c:pt idx="401">
                  <c:v>26.713240186294076</c:v>
                </c:pt>
                <c:pt idx="402">
                  <c:v>26.779773785761808</c:v>
                </c:pt>
                <c:pt idx="403">
                  <c:v>26.84630738522954</c:v>
                </c:pt>
                <c:pt idx="404">
                  <c:v>26.912840984697272</c:v>
                </c:pt>
                <c:pt idx="405">
                  <c:v>26.979374584165001</c:v>
                </c:pt>
                <c:pt idx="406">
                  <c:v>27.045908183632733</c:v>
                </c:pt>
                <c:pt idx="407">
                  <c:v>27.112441783100465</c:v>
                </c:pt>
                <c:pt idx="408">
                  <c:v>27.178975382568197</c:v>
                </c:pt>
                <c:pt idx="409">
                  <c:v>27.245508982035926</c:v>
                </c:pt>
                <c:pt idx="410">
                  <c:v>27.312042581503658</c:v>
                </c:pt>
                <c:pt idx="411">
                  <c:v>27.37857618097139</c:v>
                </c:pt>
                <c:pt idx="412">
                  <c:v>27.445109780439122</c:v>
                </c:pt>
                <c:pt idx="413">
                  <c:v>27.51164337990685</c:v>
                </c:pt>
                <c:pt idx="414">
                  <c:v>27.578176979374582</c:v>
                </c:pt>
                <c:pt idx="415">
                  <c:v>27.644710578842314</c:v>
                </c:pt>
                <c:pt idx="416">
                  <c:v>27.711244178310046</c:v>
                </c:pt>
                <c:pt idx="417">
                  <c:v>27.777777777777775</c:v>
                </c:pt>
                <c:pt idx="418">
                  <c:v>27.844311377245507</c:v>
                </c:pt>
                <c:pt idx="419">
                  <c:v>27.910844976713239</c:v>
                </c:pt>
                <c:pt idx="420">
                  <c:v>27.977378576180971</c:v>
                </c:pt>
                <c:pt idx="421">
                  <c:v>28.0439121756487</c:v>
                </c:pt>
                <c:pt idx="422">
                  <c:v>28.110445775116432</c:v>
                </c:pt>
                <c:pt idx="423">
                  <c:v>28.176979374584164</c:v>
                </c:pt>
                <c:pt idx="424">
                  <c:v>28.243512974051896</c:v>
                </c:pt>
                <c:pt idx="425">
                  <c:v>28.310046573519625</c:v>
                </c:pt>
                <c:pt idx="426">
                  <c:v>28.376580172987357</c:v>
                </c:pt>
                <c:pt idx="427">
                  <c:v>28.443113772455089</c:v>
                </c:pt>
                <c:pt idx="428">
                  <c:v>28.509647371922821</c:v>
                </c:pt>
                <c:pt idx="429">
                  <c:v>28.576180971390549</c:v>
                </c:pt>
                <c:pt idx="430">
                  <c:v>28.642714570858281</c:v>
                </c:pt>
                <c:pt idx="431">
                  <c:v>28.709248170326013</c:v>
                </c:pt>
                <c:pt idx="432">
                  <c:v>28.775781769793745</c:v>
                </c:pt>
                <c:pt idx="433">
                  <c:v>28.842315369261474</c:v>
                </c:pt>
                <c:pt idx="434">
                  <c:v>28.908848968729206</c:v>
                </c:pt>
                <c:pt idx="435">
                  <c:v>28.975382568196938</c:v>
                </c:pt>
                <c:pt idx="436">
                  <c:v>29.04191616766467</c:v>
                </c:pt>
                <c:pt idx="437">
                  <c:v>29.108449767132399</c:v>
                </c:pt>
                <c:pt idx="438">
                  <c:v>29.174983366600131</c:v>
                </c:pt>
                <c:pt idx="439">
                  <c:v>29.241516966067863</c:v>
                </c:pt>
                <c:pt idx="440">
                  <c:v>29.308050565535595</c:v>
                </c:pt>
                <c:pt idx="441">
                  <c:v>29.374584165003323</c:v>
                </c:pt>
                <c:pt idx="442">
                  <c:v>29.441117764471056</c:v>
                </c:pt>
                <c:pt idx="443">
                  <c:v>29.507651363938788</c:v>
                </c:pt>
                <c:pt idx="444">
                  <c:v>29.57418496340652</c:v>
                </c:pt>
                <c:pt idx="445">
                  <c:v>29.640718562874248</c:v>
                </c:pt>
                <c:pt idx="446">
                  <c:v>29.70725216234198</c:v>
                </c:pt>
                <c:pt idx="447">
                  <c:v>29.773785761809712</c:v>
                </c:pt>
                <c:pt idx="448">
                  <c:v>29.840319361277444</c:v>
                </c:pt>
                <c:pt idx="449">
                  <c:v>29.906852960745177</c:v>
                </c:pt>
                <c:pt idx="450">
                  <c:v>29.973386560212905</c:v>
                </c:pt>
                <c:pt idx="451">
                  <c:v>30.039920159680637</c:v>
                </c:pt>
                <c:pt idx="452">
                  <c:v>30.106453759148369</c:v>
                </c:pt>
                <c:pt idx="453">
                  <c:v>30.172987358616101</c:v>
                </c:pt>
                <c:pt idx="454">
                  <c:v>30.23952095808383</c:v>
                </c:pt>
                <c:pt idx="455">
                  <c:v>30.306054557551562</c:v>
                </c:pt>
                <c:pt idx="456">
                  <c:v>30.372588157019294</c:v>
                </c:pt>
                <c:pt idx="457">
                  <c:v>30.439121756487026</c:v>
                </c:pt>
                <c:pt idx="458">
                  <c:v>30.505655355954755</c:v>
                </c:pt>
                <c:pt idx="459">
                  <c:v>30.572188955422487</c:v>
                </c:pt>
                <c:pt idx="460">
                  <c:v>30.638722554890219</c:v>
                </c:pt>
                <c:pt idx="461">
                  <c:v>30.705256154357951</c:v>
                </c:pt>
                <c:pt idx="462">
                  <c:v>30.771789753825679</c:v>
                </c:pt>
                <c:pt idx="463">
                  <c:v>30.838323353293411</c:v>
                </c:pt>
                <c:pt idx="464">
                  <c:v>30.904856952761143</c:v>
                </c:pt>
                <c:pt idx="465">
                  <c:v>30.971390552228875</c:v>
                </c:pt>
                <c:pt idx="466">
                  <c:v>31.037924151696604</c:v>
                </c:pt>
                <c:pt idx="467">
                  <c:v>31.104457751164336</c:v>
                </c:pt>
                <c:pt idx="468">
                  <c:v>31.170991350632068</c:v>
                </c:pt>
                <c:pt idx="469">
                  <c:v>31.2375249500998</c:v>
                </c:pt>
                <c:pt idx="470">
                  <c:v>31.304058549567529</c:v>
                </c:pt>
                <c:pt idx="471">
                  <c:v>31.370592149035261</c:v>
                </c:pt>
                <c:pt idx="472">
                  <c:v>31.437125748502993</c:v>
                </c:pt>
                <c:pt idx="473">
                  <c:v>31.503659347970725</c:v>
                </c:pt>
                <c:pt idx="474">
                  <c:v>31.570192947438454</c:v>
                </c:pt>
                <c:pt idx="475">
                  <c:v>31.636726546906186</c:v>
                </c:pt>
                <c:pt idx="476">
                  <c:v>31.703260146373918</c:v>
                </c:pt>
                <c:pt idx="477">
                  <c:v>31.76979374584165</c:v>
                </c:pt>
                <c:pt idx="478">
                  <c:v>31.836327345309378</c:v>
                </c:pt>
                <c:pt idx="479">
                  <c:v>31.90286094477711</c:v>
                </c:pt>
                <c:pt idx="480">
                  <c:v>31.969394544244842</c:v>
                </c:pt>
                <c:pt idx="481">
                  <c:v>32.035928143712574</c:v>
                </c:pt>
                <c:pt idx="482">
                  <c:v>32.102461743180307</c:v>
                </c:pt>
                <c:pt idx="483">
                  <c:v>32.168995342648039</c:v>
                </c:pt>
                <c:pt idx="484">
                  <c:v>32.235528942115764</c:v>
                </c:pt>
                <c:pt idx="485">
                  <c:v>32.302062541583496</c:v>
                </c:pt>
                <c:pt idx="486">
                  <c:v>32.368596141051228</c:v>
                </c:pt>
                <c:pt idx="487">
                  <c:v>32.43512974051896</c:v>
                </c:pt>
                <c:pt idx="488">
                  <c:v>32.501663339986692</c:v>
                </c:pt>
                <c:pt idx="489">
                  <c:v>32.568196939454424</c:v>
                </c:pt>
                <c:pt idx="490">
                  <c:v>32.634730538922156</c:v>
                </c:pt>
                <c:pt idx="491">
                  <c:v>32.701264138389888</c:v>
                </c:pt>
                <c:pt idx="492">
                  <c:v>32.767797737857613</c:v>
                </c:pt>
                <c:pt idx="493">
                  <c:v>32.834331337325345</c:v>
                </c:pt>
                <c:pt idx="494">
                  <c:v>32.900864936793077</c:v>
                </c:pt>
                <c:pt idx="495">
                  <c:v>32.967398536260809</c:v>
                </c:pt>
                <c:pt idx="496">
                  <c:v>33.033932135728541</c:v>
                </c:pt>
                <c:pt idx="497">
                  <c:v>33.100465735196273</c:v>
                </c:pt>
                <c:pt idx="498">
                  <c:v>33.166999334664006</c:v>
                </c:pt>
                <c:pt idx="499">
                  <c:v>33.233532934131738</c:v>
                </c:pt>
                <c:pt idx="500">
                  <c:v>33.300066533599463</c:v>
                </c:pt>
                <c:pt idx="501">
                  <c:v>33.366600133067195</c:v>
                </c:pt>
                <c:pt idx="502">
                  <c:v>33.433133732534927</c:v>
                </c:pt>
                <c:pt idx="503">
                  <c:v>33.499667332002659</c:v>
                </c:pt>
                <c:pt idx="504">
                  <c:v>33.566200931470391</c:v>
                </c:pt>
                <c:pt idx="505">
                  <c:v>33.632734530938123</c:v>
                </c:pt>
                <c:pt idx="506">
                  <c:v>33.699268130405855</c:v>
                </c:pt>
                <c:pt idx="507">
                  <c:v>33.765801729873587</c:v>
                </c:pt>
                <c:pt idx="508">
                  <c:v>33.832335329341312</c:v>
                </c:pt>
                <c:pt idx="509">
                  <c:v>33.898868928809044</c:v>
                </c:pt>
                <c:pt idx="510">
                  <c:v>33.965402528276776</c:v>
                </c:pt>
                <c:pt idx="511">
                  <c:v>34.031936127744508</c:v>
                </c:pt>
                <c:pt idx="512">
                  <c:v>34.09846972721224</c:v>
                </c:pt>
                <c:pt idx="513">
                  <c:v>34.165003326679972</c:v>
                </c:pt>
                <c:pt idx="514">
                  <c:v>34.231536926147704</c:v>
                </c:pt>
                <c:pt idx="515">
                  <c:v>34.298070525615437</c:v>
                </c:pt>
                <c:pt idx="516">
                  <c:v>34.364604125083169</c:v>
                </c:pt>
                <c:pt idx="517">
                  <c:v>34.431137724550894</c:v>
                </c:pt>
                <c:pt idx="518">
                  <c:v>34.497671324018626</c:v>
                </c:pt>
                <c:pt idx="519">
                  <c:v>34.564204923486358</c:v>
                </c:pt>
                <c:pt idx="520">
                  <c:v>34.63073852295409</c:v>
                </c:pt>
                <c:pt idx="521">
                  <c:v>34.697272122421822</c:v>
                </c:pt>
                <c:pt idx="522">
                  <c:v>34.763805721889554</c:v>
                </c:pt>
                <c:pt idx="523">
                  <c:v>34.830339321357286</c:v>
                </c:pt>
                <c:pt idx="524">
                  <c:v>34.896872920825018</c:v>
                </c:pt>
                <c:pt idx="525">
                  <c:v>34.963406520292743</c:v>
                </c:pt>
                <c:pt idx="526">
                  <c:v>35.029940119760475</c:v>
                </c:pt>
                <c:pt idx="527">
                  <c:v>35.096473719228207</c:v>
                </c:pt>
                <c:pt idx="528">
                  <c:v>35.163007318695939</c:v>
                </c:pt>
                <c:pt idx="529">
                  <c:v>35.229540918163671</c:v>
                </c:pt>
                <c:pt idx="530">
                  <c:v>35.296074517631403</c:v>
                </c:pt>
                <c:pt idx="531">
                  <c:v>35.362608117099136</c:v>
                </c:pt>
                <c:pt idx="532">
                  <c:v>35.429141716566868</c:v>
                </c:pt>
                <c:pt idx="533">
                  <c:v>35.495675316034593</c:v>
                </c:pt>
                <c:pt idx="534">
                  <c:v>35.562208915502325</c:v>
                </c:pt>
                <c:pt idx="535">
                  <c:v>35.628742514970057</c:v>
                </c:pt>
                <c:pt idx="536">
                  <c:v>35.695276114437789</c:v>
                </c:pt>
                <c:pt idx="537">
                  <c:v>35.761809713905521</c:v>
                </c:pt>
                <c:pt idx="538">
                  <c:v>35.828343313373253</c:v>
                </c:pt>
                <c:pt idx="539">
                  <c:v>35.894876912840985</c:v>
                </c:pt>
                <c:pt idx="540">
                  <c:v>35.961410512308717</c:v>
                </c:pt>
                <c:pt idx="541">
                  <c:v>36.027944111776442</c:v>
                </c:pt>
                <c:pt idx="542">
                  <c:v>36.094477711244174</c:v>
                </c:pt>
                <c:pt idx="543">
                  <c:v>36.161011310711906</c:v>
                </c:pt>
                <c:pt idx="544">
                  <c:v>36.227544910179638</c:v>
                </c:pt>
                <c:pt idx="545">
                  <c:v>36.29407850964737</c:v>
                </c:pt>
                <c:pt idx="546">
                  <c:v>36.360612109115102</c:v>
                </c:pt>
                <c:pt idx="547">
                  <c:v>36.427145708582835</c:v>
                </c:pt>
                <c:pt idx="548">
                  <c:v>36.493679308050567</c:v>
                </c:pt>
                <c:pt idx="549">
                  <c:v>36.560212907518292</c:v>
                </c:pt>
                <c:pt idx="550">
                  <c:v>36.626746506986024</c:v>
                </c:pt>
                <c:pt idx="551">
                  <c:v>36.693280106453756</c:v>
                </c:pt>
                <c:pt idx="552">
                  <c:v>36.759813705921488</c:v>
                </c:pt>
                <c:pt idx="553">
                  <c:v>36.82634730538922</c:v>
                </c:pt>
                <c:pt idx="554">
                  <c:v>36.892880904856952</c:v>
                </c:pt>
                <c:pt idx="555">
                  <c:v>36.959414504324684</c:v>
                </c:pt>
                <c:pt idx="556">
                  <c:v>37.025948103792416</c:v>
                </c:pt>
                <c:pt idx="557">
                  <c:v>37.092481703260141</c:v>
                </c:pt>
                <c:pt idx="558">
                  <c:v>37.159015302727873</c:v>
                </c:pt>
                <c:pt idx="559">
                  <c:v>37.225548902195605</c:v>
                </c:pt>
                <c:pt idx="560">
                  <c:v>37.292082501663337</c:v>
                </c:pt>
                <c:pt idx="561">
                  <c:v>37.358616101131069</c:v>
                </c:pt>
                <c:pt idx="562">
                  <c:v>37.425149700598801</c:v>
                </c:pt>
                <c:pt idx="563">
                  <c:v>37.491683300066533</c:v>
                </c:pt>
                <c:pt idx="564">
                  <c:v>37.558216899534266</c:v>
                </c:pt>
                <c:pt idx="565">
                  <c:v>37.624750499001991</c:v>
                </c:pt>
                <c:pt idx="566">
                  <c:v>37.691284098469723</c:v>
                </c:pt>
                <c:pt idx="567">
                  <c:v>37.757817697937455</c:v>
                </c:pt>
                <c:pt idx="568">
                  <c:v>37.824351297405187</c:v>
                </c:pt>
                <c:pt idx="569">
                  <c:v>37.890884896872919</c:v>
                </c:pt>
                <c:pt idx="570">
                  <c:v>37.957418496340651</c:v>
                </c:pt>
                <c:pt idx="571">
                  <c:v>38.023952095808383</c:v>
                </c:pt>
                <c:pt idx="572">
                  <c:v>38.090485695276115</c:v>
                </c:pt>
                <c:pt idx="573">
                  <c:v>38.15701929474384</c:v>
                </c:pt>
                <c:pt idx="574">
                  <c:v>38.223552894211572</c:v>
                </c:pt>
                <c:pt idx="575">
                  <c:v>38.290086493679304</c:v>
                </c:pt>
                <c:pt idx="576">
                  <c:v>38.356620093147036</c:v>
                </c:pt>
                <c:pt idx="577">
                  <c:v>38.423153692614768</c:v>
                </c:pt>
                <c:pt idx="578">
                  <c:v>38.4896872920825</c:v>
                </c:pt>
                <c:pt idx="579">
                  <c:v>38.556220891550232</c:v>
                </c:pt>
                <c:pt idx="580">
                  <c:v>38.622754491017965</c:v>
                </c:pt>
                <c:pt idx="581">
                  <c:v>38.689288090485697</c:v>
                </c:pt>
                <c:pt idx="582">
                  <c:v>38.755821689953422</c:v>
                </c:pt>
                <c:pt idx="583">
                  <c:v>38.822355289421154</c:v>
                </c:pt>
                <c:pt idx="584">
                  <c:v>38.888888888888886</c:v>
                </c:pt>
                <c:pt idx="585">
                  <c:v>38.955422488356618</c:v>
                </c:pt>
                <c:pt idx="586">
                  <c:v>39.02195608782435</c:v>
                </c:pt>
                <c:pt idx="587">
                  <c:v>39.088489687292082</c:v>
                </c:pt>
                <c:pt idx="588">
                  <c:v>39.155023286759814</c:v>
                </c:pt>
                <c:pt idx="589">
                  <c:v>39.221556886227546</c:v>
                </c:pt>
                <c:pt idx="590">
                  <c:v>39.288090485695271</c:v>
                </c:pt>
                <c:pt idx="591">
                  <c:v>39.354624085163003</c:v>
                </c:pt>
                <c:pt idx="592">
                  <c:v>39.421157684630735</c:v>
                </c:pt>
                <c:pt idx="593">
                  <c:v>39.487691284098467</c:v>
                </c:pt>
                <c:pt idx="594">
                  <c:v>39.554224883566199</c:v>
                </c:pt>
                <c:pt idx="595">
                  <c:v>39.620758483033931</c:v>
                </c:pt>
                <c:pt idx="596">
                  <c:v>39.687292082501664</c:v>
                </c:pt>
                <c:pt idx="597">
                  <c:v>39.753825681969396</c:v>
                </c:pt>
                <c:pt idx="598">
                  <c:v>39.820359281437121</c:v>
                </c:pt>
                <c:pt idx="599">
                  <c:v>39.886892880904853</c:v>
                </c:pt>
                <c:pt idx="600">
                  <c:v>39.953426480372585</c:v>
                </c:pt>
                <c:pt idx="601">
                  <c:v>40.019960079840317</c:v>
                </c:pt>
                <c:pt idx="602">
                  <c:v>40.086493679308049</c:v>
                </c:pt>
                <c:pt idx="603">
                  <c:v>40.153027278775781</c:v>
                </c:pt>
                <c:pt idx="604">
                  <c:v>40.219560878243513</c:v>
                </c:pt>
                <c:pt idx="605">
                  <c:v>40.286094477711245</c:v>
                </c:pt>
                <c:pt idx="606">
                  <c:v>40.35262807717897</c:v>
                </c:pt>
                <c:pt idx="607">
                  <c:v>40.419161676646702</c:v>
                </c:pt>
                <c:pt idx="608">
                  <c:v>40.485695276114434</c:v>
                </c:pt>
                <c:pt idx="609">
                  <c:v>40.552228875582166</c:v>
                </c:pt>
                <c:pt idx="610">
                  <c:v>40.618762475049898</c:v>
                </c:pt>
                <c:pt idx="611">
                  <c:v>40.68529607451763</c:v>
                </c:pt>
                <c:pt idx="612">
                  <c:v>40.751829673985362</c:v>
                </c:pt>
                <c:pt idx="613">
                  <c:v>40.818363273453095</c:v>
                </c:pt>
                <c:pt idx="614">
                  <c:v>40.88489687292082</c:v>
                </c:pt>
                <c:pt idx="615">
                  <c:v>40.951430472388552</c:v>
                </c:pt>
                <c:pt idx="616">
                  <c:v>41.017964071856284</c:v>
                </c:pt>
                <c:pt idx="617">
                  <c:v>41.084497671324016</c:v>
                </c:pt>
                <c:pt idx="618">
                  <c:v>41.151031270791748</c:v>
                </c:pt>
                <c:pt idx="619">
                  <c:v>41.21756487025948</c:v>
                </c:pt>
                <c:pt idx="620">
                  <c:v>41.284098469727212</c:v>
                </c:pt>
                <c:pt idx="621">
                  <c:v>41.350632069194944</c:v>
                </c:pt>
                <c:pt idx="622">
                  <c:v>41.417165668662669</c:v>
                </c:pt>
                <c:pt idx="623">
                  <c:v>41.483699268130401</c:v>
                </c:pt>
                <c:pt idx="624">
                  <c:v>41.550232867598133</c:v>
                </c:pt>
                <c:pt idx="625">
                  <c:v>41.616766467065865</c:v>
                </c:pt>
                <c:pt idx="626">
                  <c:v>41.683300066533597</c:v>
                </c:pt>
                <c:pt idx="627">
                  <c:v>41.749833666001329</c:v>
                </c:pt>
                <c:pt idx="628">
                  <c:v>41.816367265469061</c:v>
                </c:pt>
                <c:pt idx="629">
                  <c:v>41.882900864936794</c:v>
                </c:pt>
                <c:pt idx="630">
                  <c:v>41.949434464404519</c:v>
                </c:pt>
                <c:pt idx="631">
                  <c:v>42.015968063872251</c:v>
                </c:pt>
                <c:pt idx="632">
                  <c:v>42.082501663339983</c:v>
                </c:pt>
                <c:pt idx="633">
                  <c:v>42.149035262807715</c:v>
                </c:pt>
                <c:pt idx="634">
                  <c:v>42.215568862275447</c:v>
                </c:pt>
                <c:pt idx="635">
                  <c:v>42.282102461743179</c:v>
                </c:pt>
                <c:pt idx="636">
                  <c:v>42.348636061210911</c:v>
                </c:pt>
                <c:pt idx="637">
                  <c:v>42.415169660678643</c:v>
                </c:pt>
                <c:pt idx="638">
                  <c:v>42.481703260146368</c:v>
                </c:pt>
                <c:pt idx="639">
                  <c:v>42.5482368596141</c:v>
                </c:pt>
                <c:pt idx="640">
                  <c:v>42.614770459081832</c:v>
                </c:pt>
                <c:pt idx="641">
                  <c:v>42.681304058549564</c:v>
                </c:pt>
                <c:pt idx="642">
                  <c:v>42.747837658017296</c:v>
                </c:pt>
                <c:pt idx="643">
                  <c:v>42.814371257485028</c:v>
                </c:pt>
                <c:pt idx="644">
                  <c:v>42.88090485695276</c:v>
                </c:pt>
                <c:pt idx="645">
                  <c:v>42.947438456420493</c:v>
                </c:pt>
                <c:pt idx="646">
                  <c:v>43.013972055888225</c:v>
                </c:pt>
                <c:pt idx="647">
                  <c:v>43.08050565535595</c:v>
                </c:pt>
                <c:pt idx="648">
                  <c:v>43.147039254823682</c:v>
                </c:pt>
                <c:pt idx="649">
                  <c:v>43.213572854291414</c:v>
                </c:pt>
                <c:pt idx="650">
                  <c:v>43.280106453759146</c:v>
                </c:pt>
                <c:pt idx="651">
                  <c:v>43.346640053226878</c:v>
                </c:pt>
                <c:pt idx="652">
                  <c:v>43.41317365269461</c:v>
                </c:pt>
                <c:pt idx="653">
                  <c:v>43.479707252162342</c:v>
                </c:pt>
                <c:pt idx="654">
                  <c:v>43.546240851630074</c:v>
                </c:pt>
                <c:pt idx="655">
                  <c:v>43.612774451097799</c:v>
                </c:pt>
                <c:pt idx="656">
                  <c:v>43.679308050565531</c:v>
                </c:pt>
                <c:pt idx="657">
                  <c:v>43.745841650033263</c:v>
                </c:pt>
                <c:pt idx="658">
                  <c:v>43.812375249500995</c:v>
                </c:pt>
                <c:pt idx="659">
                  <c:v>43.878908848968727</c:v>
                </c:pt>
                <c:pt idx="660">
                  <c:v>43.945442448436459</c:v>
                </c:pt>
                <c:pt idx="661">
                  <c:v>44.011976047904191</c:v>
                </c:pt>
                <c:pt idx="662">
                  <c:v>44.078509647371924</c:v>
                </c:pt>
                <c:pt idx="663">
                  <c:v>44.145043246839649</c:v>
                </c:pt>
                <c:pt idx="664">
                  <c:v>44.211576846307381</c:v>
                </c:pt>
                <c:pt idx="665">
                  <c:v>44.278110445775113</c:v>
                </c:pt>
                <c:pt idx="666">
                  <c:v>44.344644045242845</c:v>
                </c:pt>
                <c:pt idx="667">
                  <c:v>44.411177644710577</c:v>
                </c:pt>
                <c:pt idx="668">
                  <c:v>44.477711244178309</c:v>
                </c:pt>
                <c:pt idx="669">
                  <c:v>44.544244843646041</c:v>
                </c:pt>
                <c:pt idx="670">
                  <c:v>44.610778443113773</c:v>
                </c:pt>
                <c:pt idx="671">
                  <c:v>44.677312042581498</c:v>
                </c:pt>
                <c:pt idx="672">
                  <c:v>44.74384564204923</c:v>
                </c:pt>
                <c:pt idx="673">
                  <c:v>44.810379241516962</c:v>
                </c:pt>
                <c:pt idx="674">
                  <c:v>44.876912840984694</c:v>
                </c:pt>
                <c:pt idx="675">
                  <c:v>44.943446440452426</c:v>
                </c:pt>
                <c:pt idx="676">
                  <c:v>45.009980039920158</c:v>
                </c:pt>
                <c:pt idx="677">
                  <c:v>45.07651363938789</c:v>
                </c:pt>
                <c:pt idx="678">
                  <c:v>45.143047238855623</c:v>
                </c:pt>
                <c:pt idx="679">
                  <c:v>45.209580838323348</c:v>
                </c:pt>
                <c:pt idx="680">
                  <c:v>45.27611443779108</c:v>
                </c:pt>
                <c:pt idx="681">
                  <c:v>45.342648037258812</c:v>
                </c:pt>
                <c:pt idx="682">
                  <c:v>45.409181636726544</c:v>
                </c:pt>
                <c:pt idx="683">
                  <c:v>45.475715236194276</c:v>
                </c:pt>
                <c:pt idx="684">
                  <c:v>45.542248835662008</c:v>
                </c:pt>
                <c:pt idx="685">
                  <c:v>45.60878243512974</c:v>
                </c:pt>
                <c:pt idx="686">
                  <c:v>45.675316034597472</c:v>
                </c:pt>
                <c:pt idx="687">
                  <c:v>45.741849634065197</c:v>
                </c:pt>
                <c:pt idx="688">
                  <c:v>45.808383233532929</c:v>
                </c:pt>
                <c:pt idx="689">
                  <c:v>45.874916833000661</c:v>
                </c:pt>
                <c:pt idx="690">
                  <c:v>45.941450432468393</c:v>
                </c:pt>
                <c:pt idx="691">
                  <c:v>46.007984031936125</c:v>
                </c:pt>
                <c:pt idx="692">
                  <c:v>46.074517631403857</c:v>
                </c:pt>
                <c:pt idx="693">
                  <c:v>46.141051230871589</c:v>
                </c:pt>
                <c:pt idx="694">
                  <c:v>46.207584830339322</c:v>
                </c:pt>
                <c:pt idx="695">
                  <c:v>46.274118429807046</c:v>
                </c:pt>
                <c:pt idx="696">
                  <c:v>46.340652029274779</c:v>
                </c:pt>
                <c:pt idx="697">
                  <c:v>46.407185628742511</c:v>
                </c:pt>
                <c:pt idx="698">
                  <c:v>46.473719228210243</c:v>
                </c:pt>
                <c:pt idx="699">
                  <c:v>46.540252827677975</c:v>
                </c:pt>
                <c:pt idx="700">
                  <c:v>46.606786427145707</c:v>
                </c:pt>
                <c:pt idx="701">
                  <c:v>46.673320026613439</c:v>
                </c:pt>
                <c:pt idx="702">
                  <c:v>46.739853626081171</c:v>
                </c:pt>
                <c:pt idx="703">
                  <c:v>46.806387225548896</c:v>
                </c:pt>
                <c:pt idx="704">
                  <c:v>46.872920825016628</c:v>
                </c:pt>
                <c:pt idx="705">
                  <c:v>46.93945442448436</c:v>
                </c:pt>
                <c:pt idx="706">
                  <c:v>47.005988023952092</c:v>
                </c:pt>
                <c:pt idx="707">
                  <c:v>47.072521623419824</c:v>
                </c:pt>
                <c:pt idx="708">
                  <c:v>47.139055222887556</c:v>
                </c:pt>
                <c:pt idx="709">
                  <c:v>47.205588822355288</c:v>
                </c:pt>
                <c:pt idx="710">
                  <c:v>47.27212242182302</c:v>
                </c:pt>
                <c:pt idx="711">
                  <c:v>47.338656021290753</c:v>
                </c:pt>
                <c:pt idx="712">
                  <c:v>47.405189620758478</c:v>
                </c:pt>
                <c:pt idx="713">
                  <c:v>47.47172322022621</c:v>
                </c:pt>
                <c:pt idx="714">
                  <c:v>47.538256819693942</c:v>
                </c:pt>
                <c:pt idx="715">
                  <c:v>47.604790419161674</c:v>
                </c:pt>
                <c:pt idx="716">
                  <c:v>47.671324018629406</c:v>
                </c:pt>
                <c:pt idx="717">
                  <c:v>47.737857618097138</c:v>
                </c:pt>
                <c:pt idx="718">
                  <c:v>47.80439121756487</c:v>
                </c:pt>
                <c:pt idx="719">
                  <c:v>47.870924817032602</c:v>
                </c:pt>
                <c:pt idx="720">
                  <c:v>47.937458416500327</c:v>
                </c:pt>
                <c:pt idx="721">
                  <c:v>48.003992015968059</c:v>
                </c:pt>
                <c:pt idx="722">
                  <c:v>48.070525615435791</c:v>
                </c:pt>
                <c:pt idx="723">
                  <c:v>48.137059214903523</c:v>
                </c:pt>
                <c:pt idx="724">
                  <c:v>48.203592814371255</c:v>
                </c:pt>
                <c:pt idx="725">
                  <c:v>48.270126413838987</c:v>
                </c:pt>
                <c:pt idx="726">
                  <c:v>48.336660013306719</c:v>
                </c:pt>
                <c:pt idx="727">
                  <c:v>48.403193612774452</c:v>
                </c:pt>
                <c:pt idx="728">
                  <c:v>48.469727212242177</c:v>
                </c:pt>
                <c:pt idx="729">
                  <c:v>48.536260811709909</c:v>
                </c:pt>
                <c:pt idx="730">
                  <c:v>48.602794411177641</c:v>
                </c:pt>
                <c:pt idx="731">
                  <c:v>48.669328010645373</c:v>
                </c:pt>
                <c:pt idx="732">
                  <c:v>48.735861610113105</c:v>
                </c:pt>
                <c:pt idx="733">
                  <c:v>48.802395209580837</c:v>
                </c:pt>
                <c:pt idx="734">
                  <c:v>48.868928809048569</c:v>
                </c:pt>
                <c:pt idx="735">
                  <c:v>48.935462408516301</c:v>
                </c:pt>
                <c:pt idx="736">
                  <c:v>49.001996007984026</c:v>
                </c:pt>
                <c:pt idx="737">
                  <c:v>49.068529607451758</c:v>
                </c:pt>
                <c:pt idx="738">
                  <c:v>49.13506320691949</c:v>
                </c:pt>
                <c:pt idx="739">
                  <c:v>49.201596806387222</c:v>
                </c:pt>
                <c:pt idx="740">
                  <c:v>49.268130405854954</c:v>
                </c:pt>
                <c:pt idx="741">
                  <c:v>49.334664005322686</c:v>
                </c:pt>
                <c:pt idx="742">
                  <c:v>49.401197604790418</c:v>
                </c:pt>
                <c:pt idx="743">
                  <c:v>49.467731204258151</c:v>
                </c:pt>
                <c:pt idx="744">
                  <c:v>49.534264803725875</c:v>
                </c:pt>
                <c:pt idx="745">
                  <c:v>49.600798403193608</c:v>
                </c:pt>
                <c:pt idx="746">
                  <c:v>49.66733200266134</c:v>
                </c:pt>
                <c:pt idx="747">
                  <c:v>49.733865602129072</c:v>
                </c:pt>
                <c:pt idx="748">
                  <c:v>49.800399201596804</c:v>
                </c:pt>
                <c:pt idx="749">
                  <c:v>49.866932801064536</c:v>
                </c:pt>
                <c:pt idx="750">
                  <c:v>49.933466400532268</c:v>
                </c:pt>
                <c:pt idx="751">
                  <c:v>50</c:v>
                </c:pt>
                <c:pt idx="752">
                  <c:v>50.066533599467725</c:v>
                </c:pt>
                <c:pt idx="753">
                  <c:v>50.133067198935457</c:v>
                </c:pt>
                <c:pt idx="754">
                  <c:v>50.199600798403189</c:v>
                </c:pt>
                <c:pt idx="755">
                  <c:v>50.266134397870921</c:v>
                </c:pt>
                <c:pt idx="756">
                  <c:v>50.332667997338653</c:v>
                </c:pt>
                <c:pt idx="757">
                  <c:v>50.399201596806385</c:v>
                </c:pt>
                <c:pt idx="758">
                  <c:v>50.465735196274117</c:v>
                </c:pt>
                <c:pt idx="759">
                  <c:v>50.532268795741849</c:v>
                </c:pt>
                <c:pt idx="760">
                  <c:v>50.598802395209574</c:v>
                </c:pt>
                <c:pt idx="761">
                  <c:v>50.665335994677307</c:v>
                </c:pt>
                <c:pt idx="762">
                  <c:v>50.731869594145039</c:v>
                </c:pt>
                <c:pt idx="763">
                  <c:v>50.798403193612771</c:v>
                </c:pt>
                <c:pt idx="764">
                  <c:v>50.864936793080503</c:v>
                </c:pt>
                <c:pt idx="765">
                  <c:v>50.931470392548235</c:v>
                </c:pt>
                <c:pt idx="766">
                  <c:v>50.998003992015967</c:v>
                </c:pt>
                <c:pt idx="767">
                  <c:v>51.064537591483699</c:v>
                </c:pt>
                <c:pt idx="768">
                  <c:v>51.131071190951431</c:v>
                </c:pt>
                <c:pt idx="769">
                  <c:v>51.197604790419156</c:v>
                </c:pt>
                <c:pt idx="770">
                  <c:v>51.264138389886888</c:v>
                </c:pt>
                <c:pt idx="771">
                  <c:v>51.33067198935462</c:v>
                </c:pt>
                <c:pt idx="772">
                  <c:v>51.397205588822352</c:v>
                </c:pt>
                <c:pt idx="773">
                  <c:v>51.463739188290084</c:v>
                </c:pt>
                <c:pt idx="774">
                  <c:v>51.530272787757816</c:v>
                </c:pt>
                <c:pt idx="775">
                  <c:v>51.596806387225548</c:v>
                </c:pt>
                <c:pt idx="776">
                  <c:v>51.663339986693281</c:v>
                </c:pt>
                <c:pt idx="777">
                  <c:v>51.729873586161006</c:v>
                </c:pt>
                <c:pt idx="778">
                  <c:v>51.796407185628738</c:v>
                </c:pt>
                <c:pt idx="779">
                  <c:v>51.86294078509647</c:v>
                </c:pt>
                <c:pt idx="780">
                  <c:v>51.929474384564202</c:v>
                </c:pt>
                <c:pt idx="781">
                  <c:v>51.996007984031934</c:v>
                </c:pt>
                <c:pt idx="782">
                  <c:v>52.062541583499666</c:v>
                </c:pt>
                <c:pt idx="783">
                  <c:v>52.129075182967398</c:v>
                </c:pt>
                <c:pt idx="784">
                  <c:v>52.19560878243513</c:v>
                </c:pt>
                <c:pt idx="785">
                  <c:v>52.262142381902855</c:v>
                </c:pt>
                <c:pt idx="786">
                  <c:v>52.328675981370587</c:v>
                </c:pt>
                <c:pt idx="787">
                  <c:v>52.395209580838319</c:v>
                </c:pt>
                <c:pt idx="788">
                  <c:v>52.461743180306051</c:v>
                </c:pt>
                <c:pt idx="789">
                  <c:v>52.528276779773783</c:v>
                </c:pt>
                <c:pt idx="790">
                  <c:v>52.594810379241515</c:v>
                </c:pt>
                <c:pt idx="791">
                  <c:v>52.661343978709247</c:v>
                </c:pt>
                <c:pt idx="792">
                  <c:v>52.72787757817698</c:v>
                </c:pt>
                <c:pt idx="793">
                  <c:v>52.794411177644704</c:v>
                </c:pt>
                <c:pt idx="794">
                  <c:v>52.860944777112437</c:v>
                </c:pt>
                <c:pt idx="795">
                  <c:v>52.927478376580169</c:v>
                </c:pt>
                <c:pt idx="796">
                  <c:v>52.994011976047901</c:v>
                </c:pt>
                <c:pt idx="797">
                  <c:v>53.060545575515633</c:v>
                </c:pt>
                <c:pt idx="798">
                  <c:v>53.127079174983365</c:v>
                </c:pt>
                <c:pt idx="799">
                  <c:v>53.193612774451097</c:v>
                </c:pt>
                <c:pt idx="800">
                  <c:v>53.260146373918829</c:v>
                </c:pt>
                <c:pt idx="801">
                  <c:v>53.326679973386554</c:v>
                </c:pt>
                <c:pt idx="802">
                  <c:v>53.393213572854286</c:v>
                </c:pt>
                <c:pt idx="803">
                  <c:v>53.459747172322018</c:v>
                </c:pt>
                <c:pt idx="804">
                  <c:v>53.52628077178975</c:v>
                </c:pt>
                <c:pt idx="805">
                  <c:v>53.592814371257482</c:v>
                </c:pt>
                <c:pt idx="806">
                  <c:v>53.659347970725214</c:v>
                </c:pt>
                <c:pt idx="807">
                  <c:v>53.725881570192946</c:v>
                </c:pt>
                <c:pt idx="808">
                  <c:v>53.792415169660678</c:v>
                </c:pt>
                <c:pt idx="809">
                  <c:v>53.858948769128403</c:v>
                </c:pt>
                <c:pt idx="810">
                  <c:v>53.925482368596136</c:v>
                </c:pt>
                <c:pt idx="811">
                  <c:v>53.992015968063868</c:v>
                </c:pt>
                <c:pt idx="812">
                  <c:v>54.0585495675316</c:v>
                </c:pt>
                <c:pt idx="813">
                  <c:v>54.125083166999332</c:v>
                </c:pt>
                <c:pt idx="814">
                  <c:v>54.191616766467064</c:v>
                </c:pt>
                <c:pt idx="815">
                  <c:v>54.258150365934796</c:v>
                </c:pt>
                <c:pt idx="816">
                  <c:v>54.324683965402528</c:v>
                </c:pt>
                <c:pt idx="817">
                  <c:v>54.391217564870253</c:v>
                </c:pt>
                <c:pt idx="818">
                  <c:v>54.457751164337985</c:v>
                </c:pt>
                <c:pt idx="819">
                  <c:v>54.524284763805717</c:v>
                </c:pt>
                <c:pt idx="820">
                  <c:v>54.590818363273449</c:v>
                </c:pt>
                <c:pt idx="821">
                  <c:v>54.657351962741181</c:v>
                </c:pt>
                <c:pt idx="822">
                  <c:v>54.723885562208913</c:v>
                </c:pt>
                <c:pt idx="823">
                  <c:v>54.790419161676645</c:v>
                </c:pt>
                <c:pt idx="824">
                  <c:v>54.856952761144377</c:v>
                </c:pt>
                <c:pt idx="825">
                  <c:v>54.923486360612102</c:v>
                </c:pt>
                <c:pt idx="826">
                  <c:v>54.990019960079835</c:v>
                </c:pt>
                <c:pt idx="827">
                  <c:v>55.056553559547567</c:v>
                </c:pt>
                <c:pt idx="828">
                  <c:v>55.123087159015299</c:v>
                </c:pt>
                <c:pt idx="829">
                  <c:v>55.189620758483031</c:v>
                </c:pt>
                <c:pt idx="830">
                  <c:v>55.256154357950763</c:v>
                </c:pt>
                <c:pt idx="831">
                  <c:v>55.322687957418495</c:v>
                </c:pt>
                <c:pt idx="832">
                  <c:v>55.389221556886227</c:v>
                </c:pt>
                <c:pt idx="833">
                  <c:v>55.455755156353959</c:v>
                </c:pt>
                <c:pt idx="834">
                  <c:v>55.522288755821684</c:v>
                </c:pt>
                <c:pt idx="835">
                  <c:v>55.588822355289416</c:v>
                </c:pt>
                <c:pt idx="836">
                  <c:v>55.655355954757148</c:v>
                </c:pt>
                <c:pt idx="837">
                  <c:v>55.72188955422488</c:v>
                </c:pt>
                <c:pt idx="838">
                  <c:v>55.788423153692612</c:v>
                </c:pt>
                <c:pt idx="839">
                  <c:v>55.854956753160344</c:v>
                </c:pt>
                <c:pt idx="840">
                  <c:v>55.921490352628076</c:v>
                </c:pt>
                <c:pt idx="841">
                  <c:v>55.988023952095809</c:v>
                </c:pt>
                <c:pt idx="842">
                  <c:v>56.054557551563533</c:v>
                </c:pt>
                <c:pt idx="843">
                  <c:v>56.121091151031266</c:v>
                </c:pt>
                <c:pt idx="844">
                  <c:v>56.187624750498998</c:v>
                </c:pt>
                <c:pt idx="845">
                  <c:v>56.25415834996673</c:v>
                </c:pt>
                <c:pt idx="846">
                  <c:v>56.320691949434462</c:v>
                </c:pt>
                <c:pt idx="847">
                  <c:v>56.387225548902194</c:v>
                </c:pt>
                <c:pt idx="848">
                  <c:v>56.453759148369926</c:v>
                </c:pt>
                <c:pt idx="849">
                  <c:v>56.520292747837658</c:v>
                </c:pt>
                <c:pt idx="850">
                  <c:v>56.586826347305383</c:v>
                </c:pt>
                <c:pt idx="851">
                  <c:v>56.653359946773115</c:v>
                </c:pt>
                <c:pt idx="852">
                  <c:v>56.719893546240847</c:v>
                </c:pt>
                <c:pt idx="853">
                  <c:v>56.786427145708579</c:v>
                </c:pt>
                <c:pt idx="854">
                  <c:v>56.852960745176311</c:v>
                </c:pt>
                <c:pt idx="855">
                  <c:v>56.919494344644043</c:v>
                </c:pt>
                <c:pt idx="856">
                  <c:v>56.986027944111775</c:v>
                </c:pt>
                <c:pt idx="857">
                  <c:v>57.052561543579507</c:v>
                </c:pt>
                <c:pt idx="858">
                  <c:v>57.119095143047232</c:v>
                </c:pt>
                <c:pt idx="859">
                  <c:v>57.185628742514965</c:v>
                </c:pt>
                <c:pt idx="860">
                  <c:v>57.252162341982697</c:v>
                </c:pt>
                <c:pt idx="861">
                  <c:v>57.318695941450429</c:v>
                </c:pt>
                <c:pt idx="862">
                  <c:v>57.385229540918161</c:v>
                </c:pt>
                <c:pt idx="863">
                  <c:v>57.451763140385893</c:v>
                </c:pt>
                <c:pt idx="864">
                  <c:v>57.518296739853625</c:v>
                </c:pt>
                <c:pt idx="865">
                  <c:v>57.584830339321357</c:v>
                </c:pt>
                <c:pt idx="866">
                  <c:v>57.651363938789082</c:v>
                </c:pt>
                <c:pt idx="867">
                  <c:v>57.717897538256814</c:v>
                </c:pt>
                <c:pt idx="868">
                  <c:v>57.784431137724546</c:v>
                </c:pt>
                <c:pt idx="869">
                  <c:v>57.850964737192278</c:v>
                </c:pt>
                <c:pt idx="870">
                  <c:v>57.91749833666001</c:v>
                </c:pt>
                <c:pt idx="871">
                  <c:v>57.984031936127742</c:v>
                </c:pt>
                <c:pt idx="872">
                  <c:v>58.050565535595474</c:v>
                </c:pt>
                <c:pt idx="873">
                  <c:v>58.117099135063206</c:v>
                </c:pt>
                <c:pt idx="874">
                  <c:v>58.183632734530931</c:v>
                </c:pt>
                <c:pt idx="875">
                  <c:v>58.250166333998664</c:v>
                </c:pt>
                <c:pt idx="876">
                  <c:v>58.316699933466396</c:v>
                </c:pt>
                <c:pt idx="877">
                  <c:v>58.383233532934128</c:v>
                </c:pt>
                <c:pt idx="878">
                  <c:v>58.44976713240186</c:v>
                </c:pt>
                <c:pt idx="879">
                  <c:v>58.516300731869592</c:v>
                </c:pt>
                <c:pt idx="880">
                  <c:v>58.582834331337324</c:v>
                </c:pt>
                <c:pt idx="881">
                  <c:v>58.649367930805056</c:v>
                </c:pt>
                <c:pt idx="882">
                  <c:v>58.715901530272781</c:v>
                </c:pt>
                <c:pt idx="883">
                  <c:v>58.782435129740513</c:v>
                </c:pt>
                <c:pt idx="884">
                  <c:v>58.848968729208245</c:v>
                </c:pt>
                <c:pt idx="885">
                  <c:v>58.915502328675977</c:v>
                </c:pt>
                <c:pt idx="886">
                  <c:v>58.982035928143709</c:v>
                </c:pt>
                <c:pt idx="887">
                  <c:v>59.048569527611441</c:v>
                </c:pt>
                <c:pt idx="888">
                  <c:v>59.115103127079173</c:v>
                </c:pt>
                <c:pt idx="889">
                  <c:v>59.181636726546905</c:v>
                </c:pt>
                <c:pt idx="890">
                  <c:v>59.24817032601463</c:v>
                </c:pt>
                <c:pt idx="891">
                  <c:v>59.314703925482362</c:v>
                </c:pt>
                <c:pt idx="892">
                  <c:v>59.381237524950095</c:v>
                </c:pt>
                <c:pt idx="893">
                  <c:v>59.447771124417827</c:v>
                </c:pt>
                <c:pt idx="894">
                  <c:v>59.514304723885559</c:v>
                </c:pt>
                <c:pt idx="895">
                  <c:v>59.580838323353291</c:v>
                </c:pt>
                <c:pt idx="896">
                  <c:v>59.647371922821023</c:v>
                </c:pt>
                <c:pt idx="897">
                  <c:v>59.713905522288755</c:v>
                </c:pt>
                <c:pt idx="898">
                  <c:v>59.780439121756487</c:v>
                </c:pt>
                <c:pt idx="899">
                  <c:v>59.846972721224212</c:v>
                </c:pt>
                <c:pt idx="900">
                  <c:v>59.913506320691944</c:v>
                </c:pt>
                <c:pt idx="901">
                  <c:v>59.980039920159676</c:v>
                </c:pt>
                <c:pt idx="902">
                  <c:v>60.046573519627408</c:v>
                </c:pt>
                <c:pt idx="903">
                  <c:v>60.11310711909514</c:v>
                </c:pt>
                <c:pt idx="904">
                  <c:v>60.179640718562872</c:v>
                </c:pt>
                <c:pt idx="905">
                  <c:v>60.246174318030604</c:v>
                </c:pt>
                <c:pt idx="906">
                  <c:v>60.312707917498336</c:v>
                </c:pt>
                <c:pt idx="907">
                  <c:v>60.379241516966061</c:v>
                </c:pt>
                <c:pt idx="908">
                  <c:v>60.445775116433794</c:v>
                </c:pt>
                <c:pt idx="909">
                  <c:v>60.512308715901526</c:v>
                </c:pt>
                <c:pt idx="910">
                  <c:v>60.578842315369258</c:v>
                </c:pt>
                <c:pt idx="911">
                  <c:v>60.64537591483699</c:v>
                </c:pt>
                <c:pt idx="912">
                  <c:v>60.711909514304722</c:v>
                </c:pt>
                <c:pt idx="913">
                  <c:v>60.778443113772454</c:v>
                </c:pt>
                <c:pt idx="914">
                  <c:v>60.844976713240186</c:v>
                </c:pt>
                <c:pt idx="915">
                  <c:v>60.911510312707911</c:v>
                </c:pt>
                <c:pt idx="916">
                  <c:v>60.978043912175643</c:v>
                </c:pt>
                <c:pt idx="917">
                  <c:v>61.044577511643375</c:v>
                </c:pt>
                <c:pt idx="918">
                  <c:v>61.111111111111107</c:v>
                </c:pt>
                <c:pt idx="919">
                  <c:v>61.177644710578839</c:v>
                </c:pt>
                <c:pt idx="920">
                  <c:v>61.244178310046571</c:v>
                </c:pt>
                <c:pt idx="921">
                  <c:v>61.310711909514303</c:v>
                </c:pt>
                <c:pt idx="922">
                  <c:v>61.377245508982035</c:v>
                </c:pt>
                <c:pt idx="923">
                  <c:v>61.44377910844976</c:v>
                </c:pt>
                <c:pt idx="924">
                  <c:v>61.510312707917493</c:v>
                </c:pt>
                <c:pt idx="925">
                  <c:v>61.576846307385225</c:v>
                </c:pt>
                <c:pt idx="926">
                  <c:v>61.643379906852957</c:v>
                </c:pt>
                <c:pt idx="927">
                  <c:v>61.709913506320689</c:v>
                </c:pt>
                <c:pt idx="928">
                  <c:v>61.776447105788421</c:v>
                </c:pt>
                <c:pt idx="929">
                  <c:v>61.842980705256153</c:v>
                </c:pt>
                <c:pt idx="930">
                  <c:v>61.909514304723885</c:v>
                </c:pt>
                <c:pt idx="931">
                  <c:v>61.97604790419161</c:v>
                </c:pt>
                <c:pt idx="932">
                  <c:v>62.042581503659342</c:v>
                </c:pt>
                <c:pt idx="933">
                  <c:v>62.109115103127074</c:v>
                </c:pt>
                <c:pt idx="934">
                  <c:v>62.175648702594806</c:v>
                </c:pt>
                <c:pt idx="935">
                  <c:v>62.242182302062538</c:v>
                </c:pt>
                <c:pt idx="936">
                  <c:v>62.30871590153027</c:v>
                </c:pt>
                <c:pt idx="937">
                  <c:v>62.375249500998002</c:v>
                </c:pt>
                <c:pt idx="938">
                  <c:v>62.441783100465734</c:v>
                </c:pt>
                <c:pt idx="939">
                  <c:v>62.508316699933459</c:v>
                </c:pt>
                <c:pt idx="940">
                  <c:v>62.574850299401191</c:v>
                </c:pt>
                <c:pt idx="941">
                  <c:v>62.641383898868924</c:v>
                </c:pt>
                <c:pt idx="942">
                  <c:v>62.707917498336656</c:v>
                </c:pt>
                <c:pt idx="943">
                  <c:v>62.774451097804388</c:v>
                </c:pt>
                <c:pt idx="944">
                  <c:v>62.84098469727212</c:v>
                </c:pt>
                <c:pt idx="945">
                  <c:v>62.907518296739852</c:v>
                </c:pt>
                <c:pt idx="946">
                  <c:v>62.974051896207584</c:v>
                </c:pt>
                <c:pt idx="947">
                  <c:v>63.040585495675309</c:v>
                </c:pt>
                <c:pt idx="948">
                  <c:v>63.107119095143041</c:v>
                </c:pt>
                <c:pt idx="949">
                  <c:v>63.173652694610773</c:v>
                </c:pt>
                <c:pt idx="950">
                  <c:v>63.240186294078505</c:v>
                </c:pt>
                <c:pt idx="951">
                  <c:v>63.306719893546237</c:v>
                </c:pt>
                <c:pt idx="952">
                  <c:v>63.373253493013969</c:v>
                </c:pt>
                <c:pt idx="953">
                  <c:v>63.439787092481701</c:v>
                </c:pt>
                <c:pt idx="954">
                  <c:v>63.506320691949433</c:v>
                </c:pt>
                <c:pt idx="955">
                  <c:v>63.572854291417158</c:v>
                </c:pt>
                <c:pt idx="956">
                  <c:v>63.63938789088489</c:v>
                </c:pt>
                <c:pt idx="957">
                  <c:v>63.705921490352623</c:v>
                </c:pt>
                <c:pt idx="958">
                  <c:v>63.772455089820355</c:v>
                </c:pt>
                <c:pt idx="959">
                  <c:v>63.838988689288087</c:v>
                </c:pt>
                <c:pt idx="960">
                  <c:v>63.905522288755819</c:v>
                </c:pt>
                <c:pt idx="961">
                  <c:v>63.972055888223551</c:v>
                </c:pt>
                <c:pt idx="962">
                  <c:v>64.038589487691283</c:v>
                </c:pt>
                <c:pt idx="963">
                  <c:v>64.105123087159015</c:v>
                </c:pt>
                <c:pt idx="964">
                  <c:v>64.171656686626747</c:v>
                </c:pt>
                <c:pt idx="965">
                  <c:v>64.238190286094479</c:v>
                </c:pt>
                <c:pt idx="966">
                  <c:v>64.304723885562211</c:v>
                </c:pt>
                <c:pt idx="967">
                  <c:v>64.371257485029943</c:v>
                </c:pt>
                <c:pt idx="968">
                  <c:v>64.437791084497661</c:v>
                </c:pt>
                <c:pt idx="969">
                  <c:v>64.504324683965393</c:v>
                </c:pt>
                <c:pt idx="970">
                  <c:v>64.570858283433125</c:v>
                </c:pt>
                <c:pt idx="971">
                  <c:v>64.637391882900857</c:v>
                </c:pt>
                <c:pt idx="972">
                  <c:v>64.703925482368589</c:v>
                </c:pt>
                <c:pt idx="973">
                  <c:v>64.770459081836322</c:v>
                </c:pt>
                <c:pt idx="974">
                  <c:v>64.836992681304054</c:v>
                </c:pt>
                <c:pt idx="975">
                  <c:v>64.903526280771786</c:v>
                </c:pt>
                <c:pt idx="976">
                  <c:v>64.970059880239518</c:v>
                </c:pt>
                <c:pt idx="977">
                  <c:v>65.03659347970725</c:v>
                </c:pt>
                <c:pt idx="978">
                  <c:v>65.103127079174982</c:v>
                </c:pt>
                <c:pt idx="979">
                  <c:v>65.169660678642714</c:v>
                </c:pt>
                <c:pt idx="980">
                  <c:v>65.236194278110446</c:v>
                </c:pt>
                <c:pt idx="981">
                  <c:v>65.302727877578178</c:v>
                </c:pt>
                <c:pt idx="982">
                  <c:v>65.36926147704591</c:v>
                </c:pt>
                <c:pt idx="983">
                  <c:v>65.435795076513642</c:v>
                </c:pt>
                <c:pt idx="984">
                  <c:v>65.50232867598136</c:v>
                </c:pt>
                <c:pt idx="985">
                  <c:v>65.568862275449092</c:v>
                </c:pt>
                <c:pt idx="986">
                  <c:v>65.635395874916824</c:v>
                </c:pt>
                <c:pt idx="987">
                  <c:v>65.701929474384556</c:v>
                </c:pt>
                <c:pt idx="988">
                  <c:v>65.768463073852288</c:v>
                </c:pt>
                <c:pt idx="989">
                  <c:v>65.83499667332002</c:v>
                </c:pt>
                <c:pt idx="990">
                  <c:v>65.901530272787753</c:v>
                </c:pt>
                <c:pt idx="991">
                  <c:v>65.968063872255485</c:v>
                </c:pt>
                <c:pt idx="992">
                  <c:v>66.034597471723217</c:v>
                </c:pt>
                <c:pt idx="993">
                  <c:v>66.101131071190949</c:v>
                </c:pt>
                <c:pt idx="994">
                  <c:v>66.167664670658681</c:v>
                </c:pt>
                <c:pt idx="995">
                  <c:v>66.234198270126413</c:v>
                </c:pt>
                <c:pt idx="996">
                  <c:v>66.300731869594145</c:v>
                </c:pt>
                <c:pt idx="997">
                  <c:v>66.367265469061877</c:v>
                </c:pt>
                <c:pt idx="998">
                  <c:v>66.433799068529609</c:v>
                </c:pt>
                <c:pt idx="999">
                  <c:v>66.500332667997341</c:v>
                </c:pt>
                <c:pt idx="1000">
                  <c:v>66.566866267465059</c:v>
                </c:pt>
                <c:pt idx="1001">
                  <c:v>66.633399866932791</c:v>
                </c:pt>
                <c:pt idx="1002">
                  <c:v>66.699933466400523</c:v>
                </c:pt>
                <c:pt idx="1003">
                  <c:v>66.766467065868255</c:v>
                </c:pt>
                <c:pt idx="1004">
                  <c:v>66.833000665335987</c:v>
                </c:pt>
                <c:pt idx="1005">
                  <c:v>66.899534264803719</c:v>
                </c:pt>
                <c:pt idx="1006">
                  <c:v>66.966067864271452</c:v>
                </c:pt>
                <c:pt idx="1007">
                  <c:v>67.032601463739184</c:v>
                </c:pt>
                <c:pt idx="1008">
                  <c:v>67.099135063206916</c:v>
                </c:pt>
                <c:pt idx="1009">
                  <c:v>67.165668662674648</c:v>
                </c:pt>
                <c:pt idx="1010">
                  <c:v>67.23220226214238</c:v>
                </c:pt>
                <c:pt idx="1011">
                  <c:v>67.298735861610112</c:v>
                </c:pt>
                <c:pt idx="1012">
                  <c:v>67.365269461077844</c:v>
                </c:pt>
                <c:pt idx="1013">
                  <c:v>67.431803060545576</c:v>
                </c:pt>
                <c:pt idx="1014">
                  <c:v>67.498336660013308</c:v>
                </c:pt>
                <c:pt idx="1015">
                  <c:v>67.56487025948104</c:v>
                </c:pt>
                <c:pt idx="1016">
                  <c:v>67.631403858948758</c:v>
                </c:pt>
                <c:pt idx="1017">
                  <c:v>67.69793745841649</c:v>
                </c:pt>
                <c:pt idx="1018">
                  <c:v>67.764471057884222</c:v>
                </c:pt>
                <c:pt idx="1019">
                  <c:v>67.831004657351954</c:v>
                </c:pt>
                <c:pt idx="1020">
                  <c:v>67.897538256819686</c:v>
                </c:pt>
                <c:pt idx="1021">
                  <c:v>67.964071856287418</c:v>
                </c:pt>
                <c:pt idx="1022">
                  <c:v>68.030605455755151</c:v>
                </c:pt>
                <c:pt idx="1023">
                  <c:v>68.097139055222883</c:v>
                </c:pt>
                <c:pt idx="1024">
                  <c:v>68.163672654690615</c:v>
                </c:pt>
                <c:pt idx="1025">
                  <c:v>68.230206254158347</c:v>
                </c:pt>
                <c:pt idx="1026">
                  <c:v>68.296739853626079</c:v>
                </c:pt>
                <c:pt idx="1027">
                  <c:v>68.363273453093811</c:v>
                </c:pt>
                <c:pt idx="1028">
                  <c:v>68.429807052561543</c:v>
                </c:pt>
                <c:pt idx="1029">
                  <c:v>68.496340652029275</c:v>
                </c:pt>
                <c:pt idx="1030">
                  <c:v>68.562874251497007</c:v>
                </c:pt>
                <c:pt idx="1031">
                  <c:v>68.629407850964739</c:v>
                </c:pt>
                <c:pt idx="1032">
                  <c:v>68.695941450432471</c:v>
                </c:pt>
                <c:pt idx="1033">
                  <c:v>68.762475049900189</c:v>
                </c:pt>
                <c:pt idx="1034">
                  <c:v>68.829008649367921</c:v>
                </c:pt>
                <c:pt idx="1035">
                  <c:v>68.895542248835653</c:v>
                </c:pt>
                <c:pt idx="1036">
                  <c:v>68.962075848303385</c:v>
                </c:pt>
                <c:pt idx="1037">
                  <c:v>69.028609447771117</c:v>
                </c:pt>
                <c:pt idx="1038">
                  <c:v>69.095143047238849</c:v>
                </c:pt>
                <c:pt idx="1039">
                  <c:v>69.161676646706582</c:v>
                </c:pt>
                <c:pt idx="1040">
                  <c:v>69.228210246174314</c:v>
                </c:pt>
                <c:pt idx="1041">
                  <c:v>69.294743845642046</c:v>
                </c:pt>
                <c:pt idx="1042">
                  <c:v>69.361277445109778</c:v>
                </c:pt>
                <c:pt idx="1043">
                  <c:v>69.42781104457751</c:v>
                </c:pt>
                <c:pt idx="1044">
                  <c:v>69.494344644045242</c:v>
                </c:pt>
                <c:pt idx="1045">
                  <c:v>69.560878243512974</c:v>
                </c:pt>
                <c:pt idx="1046">
                  <c:v>69.627411842980706</c:v>
                </c:pt>
                <c:pt idx="1047">
                  <c:v>69.693945442448438</c:v>
                </c:pt>
                <c:pt idx="1048">
                  <c:v>69.76047904191617</c:v>
                </c:pt>
                <c:pt idx="1049">
                  <c:v>69.827012641383888</c:v>
                </c:pt>
                <c:pt idx="1050">
                  <c:v>69.89354624085162</c:v>
                </c:pt>
                <c:pt idx="1051">
                  <c:v>69.960079840319352</c:v>
                </c:pt>
                <c:pt idx="1052">
                  <c:v>70.026613439787084</c:v>
                </c:pt>
                <c:pt idx="1053">
                  <c:v>70.093147039254816</c:v>
                </c:pt>
                <c:pt idx="1054">
                  <c:v>70.159680638722548</c:v>
                </c:pt>
                <c:pt idx="1055">
                  <c:v>70.226214238190281</c:v>
                </c:pt>
                <c:pt idx="1056">
                  <c:v>70.292747837658013</c:v>
                </c:pt>
                <c:pt idx="1057">
                  <c:v>70.359281437125745</c:v>
                </c:pt>
                <c:pt idx="1058">
                  <c:v>70.425815036593477</c:v>
                </c:pt>
                <c:pt idx="1059">
                  <c:v>70.492348636061209</c:v>
                </c:pt>
                <c:pt idx="1060">
                  <c:v>70.558882235528941</c:v>
                </c:pt>
                <c:pt idx="1061">
                  <c:v>70.625415834996673</c:v>
                </c:pt>
                <c:pt idx="1062">
                  <c:v>70.691949434464405</c:v>
                </c:pt>
                <c:pt idx="1063">
                  <c:v>70.758483033932137</c:v>
                </c:pt>
                <c:pt idx="1064">
                  <c:v>70.825016633399869</c:v>
                </c:pt>
                <c:pt idx="1065">
                  <c:v>70.891550232867587</c:v>
                </c:pt>
                <c:pt idx="1066">
                  <c:v>70.958083832335319</c:v>
                </c:pt>
                <c:pt idx="1067">
                  <c:v>71.024617431803051</c:v>
                </c:pt>
                <c:pt idx="1068">
                  <c:v>71.091151031270783</c:v>
                </c:pt>
                <c:pt idx="1069">
                  <c:v>71.157684630738515</c:v>
                </c:pt>
                <c:pt idx="1070">
                  <c:v>71.224218230206247</c:v>
                </c:pt>
                <c:pt idx="1071">
                  <c:v>71.29075182967398</c:v>
                </c:pt>
                <c:pt idx="1072">
                  <c:v>71.357285429141712</c:v>
                </c:pt>
                <c:pt idx="1073">
                  <c:v>71.423819028609444</c:v>
                </c:pt>
                <c:pt idx="1074">
                  <c:v>71.490352628077176</c:v>
                </c:pt>
                <c:pt idx="1075">
                  <c:v>71.556886227544908</c:v>
                </c:pt>
                <c:pt idx="1076">
                  <c:v>71.62341982701264</c:v>
                </c:pt>
                <c:pt idx="1077">
                  <c:v>71.689953426480372</c:v>
                </c:pt>
                <c:pt idx="1078">
                  <c:v>71.756487025948104</c:v>
                </c:pt>
                <c:pt idx="1079">
                  <c:v>71.823020625415836</c:v>
                </c:pt>
                <c:pt idx="1080">
                  <c:v>71.889554224883568</c:v>
                </c:pt>
                <c:pt idx="1081">
                  <c:v>71.956087824351286</c:v>
                </c:pt>
                <c:pt idx="1082">
                  <c:v>72.022621423819018</c:v>
                </c:pt>
                <c:pt idx="1083">
                  <c:v>72.08915502328675</c:v>
                </c:pt>
                <c:pt idx="1084">
                  <c:v>72.155688622754482</c:v>
                </c:pt>
                <c:pt idx="1085">
                  <c:v>72.222222222222214</c:v>
                </c:pt>
                <c:pt idx="1086">
                  <c:v>72.288755821689946</c:v>
                </c:pt>
                <c:pt idx="1087">
                  <c:v>72.355289421157678</c:v>
                </c:pt>
                <c:pt idx="1088">
                  <c:v>72.421823020625411</c:v>
                </c:pt>
                <c:pt idx="1089">
                  <c:v>72.488356620093143</c:v>
                </c:pt>
                <c:pt idx="1090">
                  <c:v>72.554890219560875</c:v>
                </c:pt>
                <c:pt idx="1091">
                  <c:v>72.621423819028607</c:v>
                </c:pt>
                <c:pt idx="1092">
                  <c:v>72.687957418496339</c:v>
                </c:pt>
                <c:pt idx="1093">
                  <c:v>72.754491017964071</c:v>
                </c:pt>
                <c:pt idx="1094">
                  <c:v>72.821024617431803</c:v>
                </c:pt>
                <c:pt idx="1095">
                  <c:v>72.887558216899535</c:v>
                </c:pt>
                <c:pt idx="1096">
                  <c:v>72.954091816367267</c:v>
                </c:pt>
                <c:pt idx="1097">
                  <c:v>73.020625415834999</c:v>
                </c:pt>
                <c:pt idx="1098">
                  <c:v>73.087159015302717</c:v>
                </c:pt>
                <c:pt idx="1099">
                  <c:v>73.153692614770449</c:v>
                </c:pt>
                <c:pt idx="1100">
                  <c:v>73.220226214238181</c:v>
                </c:pt>
                <c:pt idx="1101">
                  <c:v>73.286759813705913</c:v>
                </c:pt>
                <c:pt idx="1102">
                  <c:v>73.353293413173645</c:v>
                </c:pt>
                <c:pt idx="1103">
                  <c:v>73.419827012641377</c:v>
                </c:pt>
                <c:pt idx="1104">
                  <c:v>73.48636061210911</c:v>
                </c:pt>
                <c:pt idx="1105">
                  <c:v>73.552894211576842</c:v>
                </c:pt>
                <c:pt idx="1106">
                  <c:v>73.619427811044574</c:v>
                </c:pt>
                <c:pt idx="1107">
                  <c:v>73.685961410512306</c:v>
                </c:pt>
                <c:pt idx="1108">
                  <c:v>73.752495009980038</c:v>
                </c:pt>
                <c:pt idx="1109">
                  <c:v>73.81902860944777</c:v>
                </c:pt>
                <c:pt idx="1110">
                  <c:v>73.885562208915502</c:v>
                </c:pt>
                <c:pt idx="1111">
                  <c:v>73.952095808383234</c:v>
                </c:pt>
                <c:pt idx="1112">
                  <c:v>74.018629407850966</c:v>
                </c:pt>
                <c:pt idx="1113">
                  <c:v>74.085163007318698</c:v>
                </c:pt>
                <c:pt idx="1114">
                  <c:v>74.151696606786416</c:v>
                </c:pt>
                <c:pt idx="1115">
                  <c:v>74.218230206254148</c:v>
                </c:pt>
                <c:pt idx="1116">
                  <c:v>74.28476380572188</c:v>
                </c:pt>
                <c:pt idx="1117">
                  <c:v>74.351297405189612</c:v>
                </c:pt>
                <c:pt idx="1118">
                  <c:v>74.417831004657344</c:v>
                </c:pt>
                <c:pt idx="1119">
                  <c:v>74.484364604125076</c:v>
                </c:pt>
                <c:pt idx="1120">
                  <c:v>74.550898203592808</c:v>
                </c:pt>
                <c:pt idx="1121">
                  <c:v>74.617431803060541</c:v>
                </c:pt>
                <c:pt idx="1122">
                  <c:v>74.683965402528273</c:v>
                </c:pt>
                <c:pt idx="1123">
                  <c:v>74.750499001996005</c:v>
                </c:pt>
                <c:pt idx="1124">
                  <c:v>74.817032601463737</c:v>
                </c:pt>
                <c:pt idx="1125">
                  <c:v>74.883566200931469</c:v>
                </c:pt>
                <c:pt idx="1126">
                  <c:v>74.950099800399201</c:v>
                </c:pt>
                <c:pt idx="1127">
                  <c:v>75.016633399866933</c:v>
                </c:pt>
                <c:pt idx="1128">
                  <c:v>75.083166999334665</c:v>
                </c:pt>
                <c:pt idx="1129">
                  <c:v>75.149700598802397</c:v>
                </c:pt>
                <c:pt idx="1130">
                  <c:v>75.216234198270115</c:v>
                </c:pt>
                <c:pt idx="1131">
                  <c:v>75.282767797737847</c:v>
                </c:pt>
                <c:pt idx="1132">
                  <c:v>75.349301397205579</c:v>
                </c:pt>
                <c:pt idx="1133">
                  <c:v>75.415834996673311</c:v>
                </c:pt>
                <c:pt idx="1134">
                  <c:v>75.482368596141043</c:v>
                </c:pt>
                <c:pt idx="1135">
                  <c:v>75.548902195608775</c:v>
                </c:pt>
                <c:pt idx="1136">
                  <c:v>75.615435795076507</c:v>
                </c:pt>
                <c:pt idx="1137">
                  <c:v>75.68196939454424</c:v>
                </c:pt>
                <c:pt idx="1138">
                  <c:v>75.748502994011972</c:v>
                </c:pt>
                <c:pt idx="1139">
                  <c:v>75.815036593479704</c:v>
                </c:pt>
                <c:pt idx="1140">
                  <c:v>75.881570192947436</c:v>
                </c:pt>
                <c:pt idx="1141">
                  <c:v>75.948103792415168</c:v>
                </c:pt>
                <c:pt idx="1142">
                  <c:v>76.0146373918829</c:v>
                </c:pt>
                <c:pt idx="1143">
                  <c:v>76.081170991350632</c:v>
                </c:pt>
                <c:pt idx="1144">
                  <c:v>76.147704590818364</c:v>
                </c:pt>
                <c:pt idx="1145">
                  <c:v>76.214238190286096</c:v>
                </c:pt>
                <c:pt idx="1146">
                  <c:v>76.280771789753814</c:v>
                </c:pt>
                <c:pt idx="1147">
                  <c:v>76.347305389221546</c:v>
                </c:pt>
                <c:pt idx="1148">
                  <c:v>76.413838988689278</c:v>
                </c:pt>
                <c:pt idx="1149">
                  <c:v>76.48037258815701</c:v>
                </c:pt>
                <c:pt idx="1150">
                  <c:v>76.546906187624742</c:v>
                </c:pt>
                <c:pt idx="1151">
                  <c:v>76.613439787092474</c:v>
                </c:pt>
                <c:pt idx="1152">
                  <c:v>76.679973386560206</c:v>
                </c:pt>
                <c:pt idx="1153">
                  <c:v>76.746506986027939</c:v>
                </c:pt>
                <c:pt idx="1154">
                  <c:v>76.813040585495671</c:v>
                </c:pt>
                <c:pt idx="1155">
                  <c:v>76.879574184963403</c:v>
                </c:pt>
                <c:pt idx="1156">
                  <c:v>76.946107784431135</c:v>
                </c:pt>
                <c:pt idx="1157">
                  <c:v>77.012641383898867</c:v>
                </c:pt>
                <c:pt idx="1158">
                  <c:v>77.079174983366599</c:v>
                </c:pt>
                <c:pt idx="1159">
                  <c:v>77.145708582834331</c:v>
                </c:pt>
                <c:pt idx="1160">
                  <c:v>77.212242182302063</c:v>
                </c:pt>
                <c:pt idx="1161">
                  <c:v>77.278775781769795</c:v>
                </c:pt>
                <c:pt idx="1162">
                  <c:v>77.345309381237527</c:v>
                </c:pt>
                <c:pt idx="1163">
                  <c:v>77.411842980705245</c:v>
                </c:pt>
                <c:pt idx="1164">
                  <c:v>77.478376580172977</c:v>
                </c:pt>
                <c:pt idx="1165">
                  <c:v>77.544910179640709</c:v>
                </c:pt>
                <c:pt idx="1166">
                  <c:v>77.611443779108441</c:v>
                </c:pt>
                <c:pt idx="1167">
                  <c:v>77.677977378576173</c:v>
                </c:pt>
                <c:pt idx="1168">
                  <c:v>77.744510978043905</c:v>
                </c:pt>
                <c:pt idx="1169">
                  <c:v>77.811044577511637</c:v>
                </c:pt>
                <c:pt idx="1170">
                  <c:v>77.87757817697937</c:v>
                </c:pt>
                <c:pt idx="1171">
                  <c:v>77.944111776447102</c:v>
                </c:pt>
                <c:pt idx="1172">
                  <c:v>78.010645375914834</c:v>
                </c:pt>
                <c:pt idx="1173">
                  <c:v>78.077178975382566</c:v>
                </c:pt>
                <c:pt idx="1174">
                  <c:v>78.143712574850298</c:v>
                </c:pt>
                <c:pt idx="1175">
                  <c:v>78.21024617431803</c:v>
                </c:pt>
                <c:pt idx="1176">
                  <c:v>78.276779773785762</c:v>
                </c:pt>
                <c:pt idx="1177">
                  <c:v>78.343313373253494</c:v>
                </c:pt>
                <c:pt idx="1178">
                  <c:v>78.409846972721226</c:v>
                </c:pt>
                <c:pt idx="1179">
                  <c:v>78.476380572188944</c:v>
                </c:pt>
                <c:pt idx="1180">
                  <c:v>78.542914171656676</c:v>
                </c:pt>
                <c:pt idx="1181">
                  <c:v>78.609447771124408</c:v>
                </c:pt>
                <c:pt idx="1182">
                  <c:v>78.67598137059214</c:v>
                </c:pt>
                <c:pt idx="1183">
                  <c:v>78.742514970059872</c:v>
                </c:pt>
                <c:pt idx="1184">
                  <c:v>78.809048569527604</c:v>
                </c:pt>
                <c:pt idx="1185">
                  <c:v>78.875582168995336</c:v>
                </c:pt>
                <c:pt idx="1186">
                  <c:v>78.942115768463069</c:v>
                </c:pt>
                <c:pt idx="1187">
                  <c:v>79.008649367930801</c:v>
                </c:pt>
                <c:pt idx="1188">
                  <c:v>79.075182967398533</c:v>
                </c:pt>
                <c:pt idx="1189">
                  <c:v>79.141716566866265</c:v>
                </c:pt>
                <c:pt idx="1190">
                  <c:v>79.208250166333997</c:v>
                </c:pt>
                <c:pt idx="1191">
                  <c:v>79.274783765801729</c:v>
                </c:pt>
                <c:pt idx="1192">
                  <c:v>79.341317365269461</c:v>
                </c:pt>
                <c:pt idx="1193">
                  <c:v>79.407850964737193</c:v>
                </c:pt>
                <c:pt idx="1194">
                  <c:v>79.474384564204925</c:v>
                </c:pt>
                <c:pt idx="1195">
                  <c:v>79.540918163672643</c:v>
                </c:pt>
                <c:pt idx="1196">
                  <c:v>79.607451763140375</c:v>
                </c:pt>
                <c:pt idx="1197">
                  <c:v>79.673985362608107</c:v>
                </c:pt>
                <c:pt idx="1198">
                  <c:v>79.740518962075839</c:v>
                </c:pt>
                <c:pt idx="1199">
                  <c:v>79.807052561543571</c:v>
                </c:pt>
                <c:pt idx="1200">
                  <c:v>79.873586161011303</c:v>
                </c:pt>
                <c:pt idx="1201">
                  <c:v>79.940119760479035</c:v>
                </c:pt>
                <c:pt idx="1202">
                  <c:v>80.006653359946768</c:v>
                </c:pt>
                <c:pt idx="1203">
                  <c:v>80.0731869594145</c:v>
                </c:pt>
                <c:pt idx="1204">
                  <c:v>80.139720558882232</c:v>
                </c:pt>
                <c:pt idx="1205">
                  <c:v>80.206254158349964</c:v>
                </c:pt>
                <c:pt idx="1206">
                  <c:v>80.272787757817696</c:v>
                </c:pt>
                <c:pt idx="1207">
                  <c:v>80.339321357285428</c:v>
                </c:pt>
                <c:pt idx="1208">
                  <c:v>80.40585495675316</c:v>
                </c:pt>
                <c:pt idx="1209">
                  <c:v>80.472388556220892</c:v>
                </c:pt>
                <c:pt idx="1210">
                  <c:v>80.538922155688624</c:v>
                </c:pt>
                <c:pt idx="1211">
                  <c:v>80.605455755156342</c:v>
                </c:pt>
                <c:pt idx="1212">
                  <c:v>80.671989354624074</c:v>
                </c:pt>
                <c:pt idx="1213">
                  <c:v>80.738522954091806</c:v>
                </c:pt>
                <c:pt idx="1214">
                  <c:v>80.805056553559538</c:v>
                </c:pt>
                <c:pt idx="1215">
                  <c:v>80.87159015302727</c:v>
                </c:pt>
                <c:pt idx="1216">
                  <c:v>80.938123752495002</c:v>
                </c:pt>
                <c:pt idx="1217">
                  <c:v>81.004657351962734</c:v>
                </c:pt>
                <c:pt idx="1218">
                  <c:v>81.071190951430466</c:v>
                </c:pt>
                <c:pt idx="1219">
                  <c:v>81.137724550898199</c:v>
                </c:pt>
                <c:pt idx="1220">
                  <c:v>81.204258150365931</c:v>
                </c:pt>
                <c:pt idx="1221">
                  <c:v>81.270791749833663</c:v>
                </c:pt>
                <c:pt idx="1222">
                  <c:v>81.337325349301395</c:v>
                </c:pt>
                <c:pt idx="1223">
                  <c:v>81.403858948769127</c:v>
                </c:pt>
                <c:pt idx="1224">
                  <c:v>81.470392548236859</c:v>
                </c:pt>
                <c:pt idx="1225">
                  <c:v>81.536926147704591</c:v>
                </c:pt>
                <c:pt idx="1226">
                  <c:v>81.603459747172323</c:v>
                </c:pt>
                <c:pt idx="1227">
                  <c:v>81.669993346640055</c:v>
                </c:pt>
                <c:pt idx="1228">
                  <c:v>81.736526946107773</c:v>
                </c:pt>
                <c:pt idx="1229">
                  <c:v>81.803060545575505</c:v>
                </c:pt>
                <c:pt idx="1230">
                  <c:v>81.869594145043237</c:v>
                </c:pt>
                <c:pt idx="1231">
                  <c:v>81.936127744510969</c:v>
                </c:pt>
                <c:pt idx="1232">
                  <c:v>82.002661343978701</c:v>
                </c:pt>
                <c:pt idx="1233">
                  <c:v>82.069194943446433</c:v>
                </c:pt>
                <c:pt idx="1234">
                  <c:v>82.135728542914165</c:v>
                </c:pt>
                <c:pt idx="1235">
                  <c:v>82.202262142381898</c:v>
                </c:pt>
                <c:pt idx="1236">
                  <c:v>82.26879574184963</c:v>
                </c:pt>
                <c:pt idx="1237">
                  <c:v>82.335329341317362</c:v>
                </c:pt>
                <c:pt idx="1238">
                  <c:v>82.401862940785094</c:v>
                </c:pt>
                <c:pt idx="1239">
                  <c:v>82.468396540252826</c:v>
                </c:pt>
                <c:pt idx="1240">
                  <c:v>82.534930139720558</c:v>
                </c:pt>
                <c:pt idx="1241">
                  <c:v>82.60146373918829</c:v>
                </c:pt>
                <c:pt idx="1242">
                  <c:v>82.667997338656022</c:v>
                </c:pt>
                <c:pt idx="1243">
                  <c:v>82.734530938123754</c:v>
                </c:pt>
                <c:pt idx="1244">
                  <c:v>82.801064537591472</c:v>
                </c:pt>
                <c:pt idx="1245">
                  <c:v>82.867598137059204</c:v>
                </c:pt>
                <c:pt idx="1246">
                  <c:v>82.934131736526936</c:v>
                </c:pt>
                <c:pt idx="1247">
                  <c:v>83.000665335994668</c:v>
                </c:pt>
                <c:pt idx="1248">
                  <c:v>83.0671989354624</c:v>
                </c:pt>
                <c:pt idx="1249">
                  <c:v>83.133732534930132</c:v>
                </c:pt>
                <c:pt idx="1250">
                  <c:v>83.200266134397864</c:v>
                </c:pt>
                <c:pt idx="1251">
                  <c:v>83.266799733865597</c:v>
                </c:pt>
                <c:pt idx="1252">
                  <c:v>83.333333333333329</c:v>
                </c:pt>
                <c:pt idx="1253">
                  <c:v>83.399866932801061</c:v>
                </c:pt>
                <c:pt idx="1254">
                  <c:v>83.466400532268793</c:v>
                </c:pt>
                <c:pt idx="1255">
                  <c:v>83.532934131736525</c:v>
                </c:pt>
                <c:pt idx="1256">
                  <c:v>83.599467731204257</c:v>
                </c:pt>
                <c:pt idx="1257">
                  <c:v>83.666001330671989</c:v>
                </c:pt>
                <c:pt idx="1258">
                  <c:v>83.732534930139721</c:v>
                </c:pt>
                <c:pt idx="1259">
                  <c:v>83.799068529607453</c:v>
                </c:pt>
                <c:pt idx="1260">
                  <c:v>83.865602129075171</c:v>
                </c:pt>
                <c:pt idx="1261">
                  <c:v>83.932135728542903</c:v>
                </c:pt>
                <c:pt idx="1262">
                  <c:v>83.998669328010635</c:v>
                </c:pt>
                <c:pt idx="1263">
                  <c:v>84.065202927478367</c:v>
                </c:pt>
                <c:pt idx="1264">
                  <c:v>84.131736526946099</c:v>
                </c:pt>
                <c:pt idx="1265">
                  <c:v>84.198270126413831</c:v>
                </c:pt>
                <c:pt idx="1266">
                  <c:v>84.264803725881563</c:v>
                </c:pt>
                <c:pt idx="1267">
                  <c:v>84.331337325349295</c:v>
                </c:pt>
                <c:pt idx="1268">
                  <c:v>84.397870924817028</c:v>
                </c:pt>
                <c:pt idx="1269">
                  <c:v>84.46440452428476</c:v>
                </c:pt>
                <c:pt idx="1270">
                  <c:v>84.530938123752492</c:v>
                </c:pt>
                <c:pt idx="1271">
                  <c:v>84.597471723220224</c:v>
                </c:pt>
                <c:pt idx="1272">
                  <c:v>84.664005322687956</c:v>
                </c:pt>
                <c:pt idx="1273">
                  <c:v>84.730538922155688</c:v>
                </c:pt>
                <c:pt idx="1274">
                  <c:v>84.79707252162342</c:v>
                </c:pt>
                <c:pt idx="1275">
                  <c:v>84.863606121091152</c:v>
                </c:pt>
                <c:pt idx="1276">
                  <c:v>84.93013972055887</c:v>
                </c:pt>
                <c:pt idx="1277">
                  <c:v>84.996673320026602</c:v>
                </c:pt>
                <c:pt idx="1278">
                  <c:v>85.063206919494334</c:v>
                </c:pt>
                <c:pt idx="1279">
                  <c:v>85.129740518962066</c:v>
                </c:pt>
                <c:pt idx="1280">
                  <c:v>85.196274118429798</c:v>
                </c:pt>
                <c:pt idx="1281">
                  <c:v>85.26280771789753</c:v>
                </c:pt>
                <c:pt idx="1282">
                  <c:v>85.329341317365262</c:v>
                </c:pt>
                <c:pt idx="1283">
                  <c:v>85.395874916832994</c:v>
                </c:pt>
                <c:pt idx="1284">
                  <c:v>85.462408516300727</c:v>
                </c:pt>
                <c:pt idx="1285">
                  <c:v>85.528942115768459</c:v>
                </c:pt>
                <c:pt idx="1286">
                  <c:v>85.595475715236191</c:v>
                </c:pt>
                <c:pt idx="1287">
                  <c:v>85.662009314703923</c:v>
                </c:pt>
                <c:pt idx="1288">
                  <c:v>85.728542914171655</c:v>
                </c:pt>
                <c:pt idx="1289">
                  <c:v>85.795076513639387</c:v>
                </c:pt>
                <c:pt idx="1290">
                  <c:v>85.861610113107119</c:v>
                </c:pt>
                <c:pt idx="1291">
                  <c:v>85.928143712574851</c:v>
                </c:pt>
                <c:pt idx="1292">
                  <c:v>85.994677312042583</c:v>
                </c:pt>
                <c:pt idx="1293">
                  <c:v>86.061210911510301</c:v>
                </c:pt>
                <c:pt idx="1294">
                  <c:v>86.127744510978033</c:v>
                </c:pt>
                <c:pt idx="1295">
                  <c:v>86.194278110445765</c:v>
                </c:pt>
                <c:pt idx="1296">
                  <c:v>86.260811709913497</c:v>
                </c:pt>
                <c:pt idx="1297">
                  <c:v>86.327345309381229</c:v>
                </c:pt>
                <c:pt idx="1298">
                  <c:v>86.393878908848961</c:v>
                </c:pt>
                <c:pt idx="1299">
                  <c:v>86.460412508316693</c:v>
                </c:pt>
                <c:pt idx="1300">
                  <c:v>86.526946107784426</c:v>
                </c:pt>
                <c:pt idx="1301">
                  <c:v>86.593479707252158</c:v>
                </c:pt>
                <c:pt idx="1302">
                  <c:v>86.66001330671989</c:v>
                </c:pt>
                <c:pt idx="1303">
                  <c:v>86.726546906187622</c:v>
                </c:pt>
                <c:pt idx="1304">
                  <c:v>86.793080505655354</c:v>
                </c:pt>
                <c:pt idx="1305">
                  <c:v>86.859614105123086</c:v>
                </c:pt>
                <c:pt idx="1306">
                  <c:v>86.926147704590818</c:v>
                </c:pt>
                <c:pt idx="1307">
                  <c:v>86.99268130405855</c:v>
                </c:pt>
                <c:pt idx="1308">
                  <c:v>87.059214903526282</c:v>
                </c:pt>
                <c:pt idx="1309">
                  <c:v>87.125748502994</c:v>
                </c:pt>
                <c:pt idx="1310">
                  <c:v>87.192282102461732</c:v>
                </c:pt>
                <c:pt idx="1311">
                  <c:v>87.258815701929464</c:v>
                </c:pt>
                <c:pt idx="1312">
                  <c:v>87.325349301397196</c:v>
                </c:pt>
                <c:pt idx="1313">
                  <c:v>87.391882900864928</c:v>
                </c:pt>
                <c:pt idx="1314">
                  <c:v>87.45841650033266</c:v>
                </c:pt>
                <c:pt idx="1315">
                  <c:v>87.524950099800392</c:v>
                </c:pt>
                <c:pt idx="1316">
                  <c:v>87.591483699268124</c:v>
                </c:pt>
                <c:pt idx="1317">
                  <c:v>87.658017298735857</c:v>
                </c:pt>
                <c:pt idx="1318">
                  <c:v>87.724550898203589</c:v>
                </c:pt>
                <c:pt idx="1319">
                  <c:v>87.791084497671321</c:v>
                </c:pt>
                <c:pt idx="1320">
                  <c:v>87.857618097139053</c:v>
                </c:pt>
                <c:pt idx="1321">
                  <c:v>87.924151696606785</c:v>
                </c:pt>
                <c:pt idx="1322">
                  <c:v>87.990685296074517</c:v>
                </c:pt>
                <c:pt idx="1323">
                  <c:v>88.057218895542249</c:v>
                </c:pt>
                <c:pt idx="1324">
                  <c:v>88.123752495009981</c:v>
                </c:pt>
                <c:pt idx="1325">
                  <c:v>88.190286094477699</c:v>
                </c:pt>
                <c:pt idx="1326">
                  <c:v>88.256819693945431</c:v>
                </c:pt>
                <c:pt idx="1327">
                  <c:v>88.323353293413163</c:v>
                </c:pt>
                <c:pt idx="1328">
                  <c:v>88.389886892880895</c:v>
                </c:pt>
                <c:pt idx="1329">
                  <c:v>88.456420492348627</c:v>
                </c:pt>
                <c:pt idx="1330">
                  <c:v>88.522954091816359</c:v>
                </c:pt>
                <c:pt idx="1331">
                  <c:v>88.589487691284091</c:v>
                </c:pt>
                <c:pt idx="1332">
                  <c:v>88.656021290751823</c:v>
                </c:pt>
                <c:pt idx="1333">
                  <c:v>88.722554890219556</c:v>
                </c:pt>
                <c:pt idx="1334">
                  <c:v>88.789088489687288</c:v>
                </c:pt>
                <c:pt idx="1335">
                  <c:v>88.85562208915502</c:v>
                </c:pt>
                <c:pt idx="1336">
                  <c:v>88.922155688622752</c:v>
                </c:pt>
                <c:pt idx="1337">
                  <c:v>88.988689288090484</c:v>
                </c:pt>
                <c:pt idx="1338">
                  <c:v>89.055222887558216</c:v>
                </c:pt>
                <c:pt idx="1339">
                  <c:v>89.121756487025948</c:v>
                </c:pt>
                <c:pt idx="1340">
                  <c:v>89.18829008649368</c:v>
                </c:pt>
                <c:pt idx="1341">
                  <c:v>89.254823685961398</c:v>
                </c:pt>
                <c:pt idx="1342">
                  <c:v>89.32135728542913</c:v>
                </c:pt>
                <c:pt idx="1343">
                  <c:v>89.387890884896862</c:v>
                </c:pt>
                <c:pt idx="1344">
                  <c:v>89.454424484364594</c:v>
                </c:pt>
                <c:pt idx="1345">
                  <c:v>89.520958083832326</c:v>
                </c:pt>
                <c:pt idx="1346">
                  <c:v>89.587491683300058</c:v>
                </c:pt>
                <c:pt idx="1347">
                  <c:v>89.65402528276779</c:v>
                </c:pt>
                <c:pt idx="1348">
                  <c:v>89.720558882235522</c:v>
                </c:pt>
                <c:pt idx="1349">
                  <c:v>89.787092481703255</c:v>
                </c:pt>
                <c:pt idx="1350">
                  <c:v>89.853626081170987</c:v>
                </c:pt>
                <c:pt idx="1351">
                  <c:v>89.920159680638719</c:v>
                </c:pt>
                <c:pt idx="1352">
                  <c:v>89.986693280106451</c:v>
                </c:pt>
                <c:pt idx="1353">
                  <c:v>90.053226879574183</c:v>
                </c:pt>
                <c:pt idx="1354">
                  <c:v>90.119760479041915</c:v>
                </c:pt>
                <c:pt idx="1355">
                  <c:v>90.186294078509647</c:v>
                </c:pt>
                <c:pt idx="1356">
                  <c:v>90.252827677977379</c:v>
                </c:pt>
                <c:pt idx="1357">
                  <c:v>90.319361277445111</c:v>
                </c:pt>
                <c:pt idx="1358">
                  <c:v>90.385894876912829</c:v>
                </c:pt>
                <c:pt idx="1359">
                  <c:v>90.452428476380561</c:v>
                </c:pt>
                <c:pt idx="1360">
                  <c:v>90.518962075848293</c:v>
                </c:pt>
                <c:pt idx="1361">
                  <c:v>90.585495675316025</c:v>
                </c:pt>
                <c:pt idx="1362">
                  <c:v>90.652029274783757</c:v>
                </c:pt>
                <c:pt idx="1363">
                  <c:v>90.718562874251489</c:v>
                </c:pt>
                <c:pt idx="1364">
                  <c:v>90.785096473719221</c:v>
                </c:pt>
                <c:pt idx="1365">
                  <c:v>90.851630073186953</c:v>
                </c:pt>
                <c:pt idx="1366">
                  <c:v>90.918163672654686</c:v>
                </c:pt>
                <c:pt idx="1367">
                  <c:v>90.984697272122418</c:v>
                </c:pt>
                <c:pt idx="1368">
                  <c:v>91.05123087159015</c:v>
                </c:pt>
                <c:pt idx="1369">
                  <c:v>91.117764471057882</c:v>
                </c:pt>
                <c:pt idx="1370">
                  <c:v>91.184298070525614</c:v>
                </c:pt>
                <c:pt idx="1371">
                  <c:v>91.250831669993346</c:v>
                </c:pt>
                <c:pt idx="1372">
                  <c:v>91.317365269461078</c:v>
                </c:pt>
                <c:pt idx="1373">
                  <c:v>91.38389886892881</c:v>
                </c:pt>
                <c:pt idx="1374">
                  <c:v>91.450432468396528</c:v>
                </c:pt>
                <c:pt idx="1375">
                  <c:v>91.51696606786426</c:v>
                </c:pt>
                <c:pt idx="1376">
                  <c:v>91.583499667331992</c:v>
                </c:pt>
                <c:pt idx="1377">
                  <c:v>91.650033266799724</c:v>
                </c:pt>
                <c:pt idx="1378">
                  <c:v>91.716566866267456</c:v>
                </c:pt>
                <c:pt idx="1379">
                  <c:v>91.783100465735188</c:v>
                </c:pt>
                <c:pt idx="1380">
                  <c:v>91.84963406520292</c:v>
                </c:pt>
                <c:pt idx="1381">
                  <c:v>91.916167664670652</c:v>
                </c:pt>
                <c:pt idx="1382">
                  <c:v>91.982701264138385</c:v>
                </c:pt>
                <c:pt idx="1383">
                  <c:v>92.049234863606117</c:v>
                </c:pt>
                <c:pt idx="1384">
                  <c:v>92.115768463073849</c:v>
                </c:pt>
                <c:pt idx="1385">
                  <c:v>92.182302062541581</c:v>
                </c:pt>
                <c:pt idx="1386">
                  <c:v>92.248835662009313</c:v>
                </c:pt>
                <c:pt idx="1387">
                  <c:v>92.315369261477045</c:v>
                </c:pt>
                <c:pt idx="1388">
                  <c:v>92.381902860944777</c:v>
                </c:pt>
                <c:pt idx="1389">
                  <c:v>92.448436460412509</c:v>
                </c:pt>
                <c:pt idx="1390">
                  <c:v>92.514970059880227</c:v>
                </c:pt>
                <c:pt idx="1391">
                  <c:v>92.581503659347959</c:v>
                </c:pt>
                <c:pt idx="1392">
                  <c:v>92.648037258815691</c:v>
                </c:pt>
                <c:pt idx="1393">
                  <c:v>92.714570858283423</c:v>
                </c:pt>
                <c:pt idx="1394">
                  <c:v>92.781104457751155</c:v>
                </c:pt>
                <c:pt idx="1395">
                  <c:v>92.847638057218887</c:v>
                </c:pt>
                <c:pt idx="1396">
                  <c:v>92.914171656686619</c:v>
                </c:pt>
                <c:pt idx="1397">
                  <c:v>92.980705256154351</c:v>
                </c:pt>
                <c:pt idx="1398">
                  <c:v>93.047238855622084</c:v>
                </c:pt>
                <c:pt idx="1399">
                  <c:v>93.113772455089816</c:v>
                </c:pt>
                <c:pt idx="1400">
                  <c:v>93.180306054557548</c:v>
                </c:pt>
                <c:pt idx="1401">
                  <c:v>93.24683965402528</c:v>
                </c:pt>
                <c:pt idx="1402">
                  <c:v>93.313373253493012</c:v>
                </c:pt>
                <c:pt idx="1403">
                  <c:v>93.379906852960744</c:v>
                </c:pt>
                <c:pt idx="1404">
                  <c:v>93.446440452428476</c:v>
                </c:pt>
                <c:pt idx="1405">
                  <c:v>93.512974051896208</c:v>
                </c:pt>
                <c:pt idx="1406">
                  <c:v>93.579507651363926</c:v>
                </c:pt>
                <c:pt idx="1407">
                  <c:v>93.646041250831658</c:v>
                </c:pt>
                <c:pt idx="1408">
                  <c:v>93.71257485029939</c:v>
                </c:pt>
                <c:pt idx="1409">
                  <c:v>93.779108449767122</c:v>
                </c:pt>
                <c:pt idx="1410">
                  <c:v>93.845642049234854</c:v>
                </c:pt>
                <c:pt idx="1411">
                  <c:v>93.912175648702586</c:v>
                </c:pt>
                <c:pt idx="1412">
                  <c:v>93.978709248170318</c:v>
                </c:pt>
                <c:pt idx="1413">
                  <c:v>94.04524284763805</c:v>
                </c:pt>
                <c:pt idx="1414">
                  <c:v>94.111776447105782</c:v>
                </c:pt>
                <c:pt idx="1415">
                  <c:v>94.178310046573515</c:v>
                </c:pt>
                <c:pt idx="1416">
                  <c:v>94.244843646041247</c:v>
                </c:pt>
                <c:pt idx="1417">
                  <c:v>94.311377245508979</c:v>
                </c:pt>
                <c:pt idx="1418">
                  <c:v>94.377910844976711</c:v>
                </c:pt>
                <c:pt idx="1419">
                  <c:v>94.444444444444443</c:v>
                </c:pt>
                <c:pt idx="1420">
                  <c:v>94.510978043912175</c:v>
                </c:pt>
                <c:pt idx="1421">
                  <c:v>94.577511643379907</c:v>
                </c:pt>
                <c:pt idx="1422">
                  <c:v>94.644045242847639</c:v>
                </c:pt>
                <c:pt idx="1423">
                  <c:v>94.710578842315357</c:v>
                </c:pt>
                <c:pt idx="1424">
                  <c:v>94.777112441783089</c:v>
                </c:pt>
                <c:pt idx="1425">
                  <c:v>94.843646041250821</c:v>
                </c:pt>
                <c:pt idx="1426">
                  <c:v>94.910179640718553</c:v>
                </c:pt>
                <c:pt idx="1427">
                  <c:v>94.976713240186285</c:v>
                </c:pt>
                <c:pt idx="1428">
                  <c:v>95.043246839654017</c:v>
                </c:pt>
                <c:pt idx="1429">
                  <c:v>95.109780439121749</c:v>
                </c:pt>
                <c:pt idx="1430">
                  <c:v>95.176314038589481</c:v>
                </c:pt>
                <c:pt idx="1431">
                  <c:v>95.242847638057214</c:v>
                </c:pt>
                <c:pt idx="1432">
                  <c:v>95.309381237524946</c:v>
                </c:pt>
                <c:pt idx="1433">
                  <c:v>95.375914836992678</c:v>
                </c:pt>
                <c:pt idx="1434">
                  <c:v>95.44244843646041</c:v>
                </c:pt>
                <c:pt idx="1435">
                  <c:v>95.508982035928142</c:v>
                </c:pt>
                <c:pt idx="1436">
                  <c:v>95.575515635395874</c:v>
                </c:pt>
                <c:pt idx="1437">
                  <c:v>95.642049234863606</c:v>
                </c:pt>
                <c:pt idx="1438">
                  <c:v>95.708582834331338</c:v>
                </c:pt>
                <c:pt idx="1439">
                  <c:v>95.775116433799056</c:v>
                </c:pt>
                <c:pt idx="1440">
                  <c:v>95.841650033266788</c:v>
                </c:pt>
                <c:pt idx="1441">
                  <c:v>95.90818363273452</c:v>
                </c:pt>
                <c:pt idx="1442">
                  <c:v>95.974717232202252</c:v>
                </c:pt>
                <c:pt idx="1443">
                  <c:v>96.041250831669984</c:v>
                </c:pt>
                <c:pt idx="1444">
                  <c:v>96.107784431137716</c:v>
                </c:pt>
                <c:pt idx="1445">
                  <c:v>96.174318030605448</c:v>
                </c:pt>
                <c:pt idx="1446">
                  <c:v>96.24085163007318</c:v>
                </c:pt>
                <c:pt idx="1447">
                  <c:v>96.307385229540913</c:v>
                </c:pt>
                <c:pt idx="1448">
                  <c:v>96.373918829008645</c:v>
                </c:pt>
                <c:pt idx="1449">
                  <c:v>96.440452428476377</c:v>
                </c:pt>
                <c:pt idx="1450">
                  <c:v>96.506986027944109</c:v>
                </c:pt>
                <c:pt idx="1451">
                  <c:v>96.573519627411841</c:v>
                </c:pt>
                <c:pt idx="1452">
                  <c:v>96.640053226879573</c:v>
                </c:pt>
                <c:pt idx="1453">
                  <c:v>96.706586826347305</c:v>
                </c:pt>
                <c:pt idx="1454">
                  <c:v>96.773120425815037</c:v>
                </c:pt>
                <c:pt idx="1455">
                  <c:v>96.839654025282755</c:v>
                </c:pt>
                <c:pt idx="1456">
                  <c:v>96.906187624750487</c:v>
                </c:pt>
                <c:pt idx="1457">
                  <c:v>96.972721224218219</c:v>
                </c:pt>
                <c:pt idx="1458">
                  <c:v>97.039254823685951</c:v>
                </c:pt>
                <c:pt idx="1459">
                  <c:v>97.105788423153683</c:v>
                </c:pt>
                <c:pt idx="1460">
                  <c:v>97.172322022621415</c:v>
                </c:pt>
                <c:pt idx="1461">
                  <c:v>97.238855622089147</c:v>
                </c:pt>
                <c:pt idx="1462">
                  <c:v>97.305389221556879</c:v>
                </c:pt>
                <c:pt idx="1463">
                  <c:v>97.371922821024611</c:v>
                </c:pt>
                <c:pt idx="1464">
                  <c:v>97.438456420492344</c:v>
                </c:pt>
                <c:pt idx="1465">
                  <c:v>97.504990019960076</c:v>
                </c:pt>
                <c:pt idx="1466">
                  <c:v>97.571523619427808</c:v>
                </c:pt>
                <c:pt idx="1467">
                  <c:v>97.63805721889554</c:v>
                </c:pt>
                <c:pt idx="1468">
                  <c:v>97.704590818363272</c:v>
                </c:pt>
                <c:pt idx="1469">
                  <c:v>97.771124417831004</c:v>
                </c:pt>
                <c:pt idx="1470">
                  <c:v>97.837658017298736</c:v>
                </c:pt>
                <c:pt idx="1471">
                  <c:v>97.904191616766454</c:v>
                </c:pt>
                <c:pt idx="1472">
                  <c:v>97.970725216234186</c:v>
                </c:pt>
                <c:pt idx="1473">
                  <c:v>98.037258815701918</c:v>
                </c:pt>
                <c:pt idx="1474">
                  <c:v>98.10379241516965</c:v>
                </c:pt>
                <c:pt idx="1475">
                  <c:v>98.170326014637382</c:v>
                </c:pt>
                <c:pt idx="1476">
                  <c:v>98.236859614105114</c:v>
                </c:pt>
                <c:pt idx="1477">
                  <c:v>98.303393213572846</c:v>
                </c:pt>
                <c:pt idx="1478">
                  <c:v>98.369926813040578</c:v>
                </c:pt>
                <c:pt idx="1479">
                  <c:v>98.43646041250831</c:v>
                </c:pt>
                <c:pt idx="1480">
                  <c:v>98.502994011976043</c:v>
                </c:pt>
                <c:pt idx="1481">
                  <c:v>98.569527611443775</c:v>
                </c:pt>
                <c:pt idx="1482">
                  <c:v>98.636061210911507</c:v>
                </c:pt>
                <c:pt idx="1483">
                  <c:v>98.702594810379239</c:v>
                </c:pt>
                <c:pt idx="1484">
                  <c:v>98.769128409846971</c:v>
                </c:pt>
                <c:pt idx="1485">
                  <c:v>98.835662009314703</c:v>
                </c:pt>
                <c:pt idx="1486">
                  <c:v>98.902195608782435</c:v>
                </c:pt>
                <c:pt idx="1487">
                  <c:v>98.968729208250167</c:v>
                </c:pt>
                <c:pt idx="1488">
                  <c:v>99.035262807717885</c:v>
                </c:pt>
                <c:pt idx="1489">
                  <c:v>99.101796407185617</c:v>
                </c:pt>
                <c:pt idx="1490">
                  <c:v>99.168330006653349</c:v>
                </c:pt>
                <c:pt idx="1491">
                  <c:v>99.234863606121081</c:v>
                </c:pt>
                <c:pt idx="1492">
                  <c:v>99.301397205588813</c:v>
                </c:pt>
                <c:pt idx="1493">
                  <c:v>99.367930805056545</c:v>
                </c:pt>
                <c:pt idx="1494">
                  <c:v>99.434464404524277</c:v>
                </c:pt>
                <c:pt idx="1495">
                  <c:v>99.500998003992009</c:v>
                </c:pt>
                <c:pt idx="1496">
                  <c:v>99.567531603459742</c:v>
                </c:pt>
                <c:pt idx="1497">
                  <c:v>99.634065202927474</c:v>
                </c:pt>
                <c:pt idx="1498">
                  <c:v>99.700598802395206</c:v>
                </c:pt>
                <c:pt idx="1499">
                  <c:v>99.767132401862938</c:v>
                </c:pt>
                <c:pt idx="1500">
                  <c:v>99.83366600133067</c:v>
                </c:pt>
                <c:pt idx="1501">
                  <c:v>99.900199600798402</c:v>
                </c:pt>
                <c:pt idx="1502">
                  <c:v>99.966733200266134</c:v>
                </c:pt>
              </c:numCache>
            </c:numRef>
          </c:xVal>
          <c:yVal>
            <c:numRef>
              <c:f>'Multiple Regression Data'!$T$59:$T$1561</c:f>
              <c:numCache>
                <c:formatCode>General</c:formatCode>
                <c:ptCount val="1503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250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  <c:pt idx="49">
                  <c:v>250</c:v>
                </c:pt>
                <c:pt idx="50">
                  <c:v>250</c:v>
                </c:pt>
                <c:pt idx="51">
                  <c:v>250</c:v>
                </c:pt>
                <c:pt idx="52">
                  <c:v>250</c:v>
                </c:pt>
                <c:pt idx="53">
                  <c:v>250</c:v>
                </c:pt>
                <c:pt idx="54">
                  <c:v>250</c:v>
                </c:pt>
                <c:pt idx="55">
                  <c:v>250</c:v>
                </c:pt>
                <c:pt idx="56">
                  <c:v>250</c:v>
                </c:pt>
                <c:pt idx="57">
                  <c:v>250</c:v>
                </c:pt>
                <c:pt idx="58">
                  <c:v>250</c:v>
                </c:pt>
                <c:pt idx="59">
                  <c:v>250</c:v>
                </c:pt>
                <c:pt idx="60">
                  <c:v>250</c:v>
                </c:pt>
                <c:pt idx="61">
                  <c:v>250</c:v>
                </c:pt>
                <c:pt idx="62">
                  <c:v>250</c:v>
                </c:pt>
                <c:pt idx="63">
                  <c:v>250</c:v>
                </c:pt>
                <c:pt idx="64">
                  <c:v>250</c:v>
                </c:pt>
                <c:pt idx="65">
                  <c:v>250</c:v>
                </c:pt>
                <c:pt idx="66">
                  <c:v>250</c:v>
                </c:pt>
                <c:pt idx="67">
                  <c:v>250</c:v>
                </c:pt>
                <c:pt idx="68">
                  <c:v>250</c:v>
                </c:pt>
                <c:pt idx="69">
                  <c:v>250</c:v>
                </c:pt>
                <c:pt idx="70">
                  <c:v>250</c:v>
                </c:pt>
                <c:pt idx="71">
                  <c:v>250</c:v>
                </c:pt>
                <c:pt idx="72">
                  <c:v>250</c:v>
                </c:pt>
                <c:pt idx="73">
                  <c:v>250</c:v>
                </c:pt>
                <c:pt idx="74">
                  <c:v>250</c:v>
                </c:pt>
                <c:pt idx="75">
                  <c:v>250</c:v>
                </c:pt>
                <c:pt idx="76">
                  <c:v>250</c:v>
                </c:pt>
                <c:pt idx="77">
                  <c:v>315</c:v>
                </c:pt>
                <c:pt idx="78">
                  <c:v>315</c:v>
                </c:pt>
                <c:pt idx="79">
                  <c:v>315</c:v>
                </c:pt>
                <c:pt idx="80">
                  <c:v>315</c:v>
                </c:pt>
                <c:pt idx="81">
                  <c:v>315</c:v>
                </c:pt>
                <c:pt idx="82">
                  <c:v>315</c:v>
                </c:pt>
                <c:pt idx="83">
                  <c:v>315</c:v>
                </c:pt>
                <c:pt idx="84">
                  <c:v>315</c:v>
                </c:pt>
                <c:pt idx="85">
                  <c:v>315</c:v>
                </c:pt>
                <c:pt idx="86">
                  <c:v>315</c:v>
                </c:pt>
                <c:pt idx="87">
                  <c:v>315</c:v>
                </c:pt>
                <c:pt idx="88">
                  <c:v>315</c:v>
                </c:pt>
                <c:pt idx="89">
                  <c:v>315</c:v>
                </c:pt>
                <c:pt idx="90">
                  <c:v>315</c:v>
                </c:pt>
                <c:pt idx="91">
                  <c:v>315</c:v>
                </c:pt>
                <c:pt idx="92">
                  <c:v>315</c:v>
                </c:pt>
                <c:pt idx="93">
                  <c:v>315</c:v>
                </c:pt>
                <c:pt idx="94">
                  <c:v>315</c:v>
                </c:pt>
                <c:pt idx="95">
                  <c:v>315</c:v>
                </c:pt>
                <c:pt idx="96">
                  <c:v>315</c:v>
                </c:pt>
                <c:pt idx="97">
                  <c:v>315</c:v>
                </c:pt>
                <c:pt idx="98">
                  <c:v>315</c:v>
                </c:pt>
                <c:pt idx="99">
                  <c:v>315</c:v>
                </c:pt>
                <c:pt idx="100">
                  <c:v>315</c:v>
                </c:pt>
                <c:pt idx="101">
                  <c:v>315</c:v>
                </c:pt>
                <c:pt idx="102">
                  <c:v>315</c:v>
                </c:pt>
                <c:pt idx="103">
                  <c:v>315</c:v>
                </c:pt>
                <c:pt idx="104">
                  <c:v>315</c:v>
                </c:pt>
                <c:pt idx="105">
                  <c:v>315</c:v>
                </c:pt>
                <c:pt idx="106">
                  <c:v>315</c:v>
                </c:pt>
                <c:pt idx="107">
                  <c:v>315</c:v>
                </c:pt>
                <c:pt idx="108">
                  <c:v>315</c:v>
                </c:pt>
                <c:pt idx="109">
                  <c:v>315</c:v>
                </c:pt>
                <c:pt idx="110">
                  <c:v>315</c:v>
                </c:pt>
                <c:pt idx="111">
                  <c:v>315</c:v>
                </c:pt>
                <c:pt idx="112">
                  <c:v>315</c:v>
                </c:pt>
                <c:pt idx="113">
                  <c:v>315</c:v>
                </c:pt>
                <c:pt idx="114">
                  <c:v>315</c:v>
                </c:pt>
                <c:pt idx="115">
                  <c:v>315</c:v>
                </c:pt>
                <c:pt idx="116">
                  <c:v>315</c:v>
                </c:pt>
                <c:pt idx="117">
                  <c:v>315</c:v>
                </c:pt>
                <c:pt idx="118">
                  <c:v>315</c:v>
                </c:pt>
                <c:pt idx="119">
                  <c:v>315</c:v>
                </c:pt>
                <c:pt idx="120">
                  <c:v>315</c:v>
                </c:pt>
                <c:pt idx="121">
                  <c:v>315</c:v>
                </c:pt>
                <c:pt idx="122">
                  <c:v>315</c:v>
                </c:pt>
                <c:pt idx="123">
                  <c:v>315</c:v>
                </c:pt>
                <c:pt idx="124">
                  <c:v>315</c:v>
                </c:pt>
                <c:pt idx="125">
                  <c:v>315</c:v>
                </c:pt>
                <c:pt idx="126">
                  <c:v>315</c:v>
                </c:pt>
                <c:pt idx="127">
                  <c:v>315</c:v>
                </c:pt>
                <c:pt idx="128">
                  <c:v>315</c:v>
                </c:pt>
                <c:pt idx="129">
                  <c:v>315</c:v>
                </c:pt>
                <c:pt idx="130">
                  <c:v>315</c:v>
                </c:pt>
                <c:pt idx="131">
                  <c:v>315</c:v>
                </c:pt>
                <c:pt idx="132">
                  <c:v>315</c:v>
                </c:pt>
                <c:pt idx="133">
                  <c:v>400</c:v>
                </c:pt>
                <c:pt idx="134">
                  <c:v>400</c:v>
                </c:pt>
                <c:pt idx="135">
                  <c:v>400</c:v>
                </c:pt>
                <c:pt idx="136">
                  <c:v>400</c:v>
                </c:pt>
                <c:pt idx="137">
                  <c:v>400</c:v>
                </c:pt>
                <c:pt idx="138">
                  <c:v>400</c:v>
                </c:pt>
                <c:pt idx="139">
                  <c:v>400</c:v>
                </c:pt>
                <c:pt idx="140">
                  <c:v>400</c:v>
                </c:pt>
                <c:pt idx="141">
                  <c:v>400</c:v>
                </c:pt>
                <c:pt idx="142">
                  <c:v>400</c:v>
                </c:pt>
                <c:pt idx="143">
                  <c:v>400</c:v>
                </c:pt>
                <c:pt idx="144">
                  <c:v>400</c:v>
                </c:pt>
                <c:pt idx="145">
                  <c:v>400</c:v>
                </c:pt>
                <c:pt idx="146">
                  <c:v>400</c:v>
                </c:pt>
                <c:pt idx="147">
                  <c:v>400</c:v>
                </c:pt>
                <c:pt idx="148">
                  <c:v>400</c:v>
                </c:pt>
                <c:pt idx="149">
                  <c:v>400</c:v>
                </c:pt>
                <c:pt idx="150">
                  <c:v>400</c:v>
                </c:pt>
                <c:pt idx="151">
                  <c:v>400</c:v>
                </c:pt>
                <c:pt idx="152">
                  <c:v>400</c:v>
                </c:pt>
                <c:pt idx="153">
                  <c:v>400</c:v>
                </c:pt>
                <c:pt idx="154">
                  <c:v>400</c:v>
                </c:pt>
                <c:pt idx="155">
                  <c:v>400</c:v>
                </c:pt>
                <c:pt idx="156">
                  <c:v>400</c:v>
                </c:pt>
                <c:pt idx="157">
                  <c:v>400</c:v>
                </c:pt>
                <c:pt idx="158">
                  <c:v>400</c:v>
                </c:pt>
                <c:pt idx="159">
                  <c:v>400</c:v>
                </c:pt>
                <c:pt idx="160">
                  <c:v>400</c:v>
                </c:pt>
                <c:pt idx="161">
                  <c:v>400</c:v>
                </c:pt>
                <c:pt idx="162">
                  <c:v>400</c:v>
                </c:pt>
                <c:pt idx="163">
                  <c:v>400</c:v>
                </c:pt>
                <c:pt idx="164">
                  <c:v>400</c:v>
                </c:pt>
                <c:pt idx="165">
                  <c:v>400</c:v>
                </c:pt>
                <c:pt idx="166">
                  <c:v>400</c:v>
                </c:pt>
                <c:pt idx="167">
                  <c:v>400</c:v>
                </c:pt>
                <c:pt idx="168">
                  <c:v>400</c:v>
                </c:pt>
                <c:pt idx="169">
                  <c:v>400</c:v>
                </c:pt>
                <c:pt idx="170">
                  <c:v>400</c:v>
                </c:pt>
                <c:pt idx="171">
                  <c:v>400</c:v>
                </c:pt>
                <c:pt idx="172">
                  <c:v>400</c:v>
                </c:pt>
                <c:pt idx="173">
                  <c:v>400</c:v>
                </c:pt>
                <c:pt idx="174">
                  <c:v>400</c:v>
                </c:pt>
                <c:pt idx="175">
                  <c:v>400</c:v>
                </c:pt>
                <c:pt idx="176">
                  <c:v>400</c:v>
                </c:pt>
                <c:pt idx="177">
                  <c:v>400</c:v>
                </c:pt>
                <c:pt idx="178">
                  <c:v>400</c:v>
                </c:pt>
                <c:pt idx="179">
                  <c:v>400</c:v>
                </c:pt>
                <c:pt idx="180">
                  <c:v>400</c:v>
                </c:pt>
                <c:pt idx="181">
                  <c:v>400</c:v>
                </c:pt>
                <c:pt idx="182">
                  <c:v>400</c:v>
                </c:pt>
                <c:pt idx="183">
                  <c:v>400</c:v>
                </c:pt>
                <c:pt idx="184">
                  <c:v>400</c:v>
                </c:pt>
                <c:pt idx="185">
                  <c:v>400</c:v>
                </c:pt>
                <c:pt idx="186">
                  <c:v>400</c:v>
                </c:pt>
                <c:pt idx="187">
                  <c:v>400</c:v>
                </c:pt>
                <c:pt idx="188">
                  <c:v>400</c:v>
                </c:pt>
                <c:pt idx="189">
                  <c:v>400</c:v>
                </c:pt>
                <c:pt idx="190">
                  <c:v>400</c:v>
                </c:pt>
                <c:pt idx="191">
                  <c:v>400</c:v>
                </c:pt>
                <c:pt idx="192">
                  <c:v>400</c:v>
                </c:pt>
                <c:pt idx="193">
                  <c:v>400</c:v>
                </c:pt>
                <c:pt idx="194">
                  <c:v>400</c:v>
                </c:pt>
                <c:pt idx="195">
                  <c:v>400</c:v>
                </c:pt>
                <c:pt idx="196">
                  <c:v>400</c:v>
                </c:pt>
                <c:pt idx="197">
                  <c:v>400</c:v>
                </c:pt>
                <c:pt idx="198">
                  <c:v>400</c:v>
                </c:pt>
                <c:pt idx="199">
                  <c:v>400</c:v>
                </c:pt>
                <c:pt idx="200">
                  <c:v>400</c:v>
                </c:pt>
                <c:pt idx="201">
                  <c:v>400</c:v>
                </c:pt>
                <c:pt idx="202">
                  <c:v>500</c:v>
                </c:pt>
                <c:pt idx="203">
                  <c:v>500</c:v>
                </c:pt>
                <c:pt idx="204">
                  <c:v>500</c:v>
                </c:pt>
                <c:pt idx="205">
                  <c:v>500</c:v>
                </c:pt>
                <c:pt idx="206">
                  <c:v>500</c:v>
                </c:pt>
                <c:pt idx="207">
                  <c:v>500</c:v>
                </c:pt>
                <c:pt idx="208">
                  <c:v>500</c:v>
                </c:pt>
                <c:pt idx="209">
                  <c:v>500</c:v>
                </c:pt>
                <c:pt idx="210">
                  <c:v>500</c:v>
                </c:pt>
                <c:pt idx="211">
                  <c:v>500</c:v>
                </c:pt>
                <c:pt idx="212">
                  <c:v>500</c:v>
                </c:pt>
                <c:pt idx="213">
                  <c:v>500</c:v>
                </c:pt>
                <c:pt idx="214">
                  <c:v>500</c:v>
                </c:pt>
                <c:pt idx="215">
                  <c:v>500</c:v>
                </c:pt>
                <c:pt idx="216">
                  <c:v>500</c:v>
                </c:pt>
                <c:pt idx="217">
                  <c:v>500</c:v>
                </c:pt>
                <c:pt idx="218">
                  <c:v>500</c:v>
                </c:pt>
                <c:pt idx="219">
                  <c:v>500</c:v>
                </c:pt>
                <c:pt idx="220">
                  <c:v>500</c:v>
                </c:pt>
                <c:pt idx="221">
                  <c:v>500</c:v>
                </c:pt>
                <c:pt idx="222">
                  <c:v>500</c:v>
                </c:pt>
                <c:pt idx="223">
                  <c:v>500</c:v>
                </c:pt>
                <c:pt idx="224">
                  <c:v>500</c:v>
                </c:pt>
                <c:pt idx="225">
                  <c:v>500</c:v>
                </c:pt>
                <c:pt idx="226">
                  <c:v>500</c:v>
                </c:pt>
                <c:pt idx="227">
                  <c:v>500</c:v>
                </c:pt>
                <c:pt idx="228">
                  <c:v>500</c:v>
                </c:pt>
                <c:pt idx="229">
                  <c:v>500</c:v>
                </c:pt>
                <c:pt idx="230">
                  <c:v>500</c:v>
                </c:pt>
                <c:pt idx="231">
                  <c:v>500</c:v>
                </c:pt>
                <c:pt idx="232">
                  <c:v>500</c:v>
                </c:pt>
                <c:pt idx="233">
                  <c:v>500</c:v>
                </c:pt>
                <c:pt idx="234">
                  <c:v>500</c:v>
                </c:pt>
                <c:pt idx="235">
                  <c:v>500</c:v>
                </c:pt>
                <c:pt idx="236">
                  <c:v>500</c:v>
                </c:pt>
                <c:pt idx="237">
                  <c:v>500</c:v>
                </c:pt>
                <c:pt idx="238">
                  <c:v>500</c:v>
                </c:pt>
                <c:pt idx="239">
                  <c:v>500</c:v>
                </c:pt>
                <c:pt idx="240">
                  <c:v>500</c:v>
                </c:pt>
                <c:pt idx="241">
                  <c:v>500</c:v>
                </c:pt>
                <c:pt idx="242">
                  <c:v>500</c:v>
                </c:pt>
                <c:pt idx="243">
                  <c:v>500</c:v>
                </c:pt>
                <c:pt idx="244">
                  <c:v>500</c:v>
                </c:pt>
                <c:pt idx="245">
                  <c:v>500</c:v>
                </c:pt>
                <c:pt idx="246">
                  <c:v>500</c:v>
                </c:pt>
                <c:pt idx="247">
                  <c:v>500</c:v>
                </c:pt>
                <c:pt idx="248">
                  <c:v>500</c:v>
                </c:pt>
                <c:pt idx="249">
                  <c:v>500</c:v>
                </c:pt>
                <c:pt idx="250">
                  <c:v>500</c:v>
                </c:pt>
                <c:pt idx="251">
                  <c:v>500</c:v>
                </c:pt>
                <c:pt idx="252">
                  <c:v>500</c:v>
                </c:pt>
                <c:pt idx="253">
                  <c:v>500</c:v>
                </c:pt>
                <c:pt idx="254">
                  <c:v>500</c:v>
                </c:pt>
                <c:pt idx="255">
                  <c:v>500</c:v>
                </c:pt>
                <c:pt idx="256">
                  <c:v>500</c:v>
                </c:pt>
                <c:pt idx="257">
                  <c:v>500</c:v>
                </c:pt>
                <c:pt idx="258">
                  <c:v>500</c:v>
                </c:pt>
                <c:pt idx="259">
                  <c:v>500</c:v>
                </c:pt>
                <c:pt idx="260">
                  <c:v>500</c:v>
                </c:pt>
                <c:pt idx="261">
                  <c:v>500</c:v>
                </c:pt>
                <c:pt idx="262">
                  <c:v>500</c:v>
                </c:pt>
                <c:pt idx="263">
                  <c:v>500</c:v>
                </c:pt>
                <c:pt idx="264">
                  <c:v>500</c:v>
                </c:pt>
                <c:pt idx="265">
                  <c:v>500</c:v>
                </c:pt>
                <c:pt idx="266">
                  <c:v>500</c:v>
                </c:pt>
                <c:pt idx="267">
                  <c:v>500</c:v>
                </c:pt>
                <c:pt idx="268">
                  <c:v>500</c:v>
                </c:pt>
                <c:pt idx="269">
                  <c:v>500</c:v>
                </c:pt>
                <c:pt idx="270">
                  <c:v>500</c:v>
                </c:pt>
                <c:pt idx="271">
                  <c:v>500</c:v>
                </c:pt>
                <c:pt idx="272">
                  <c:v>500</c:v>
                </c:pt>
                <c:pt idx="273">
                  <c:v>500</c:v>
                </c:pt>
                <c:pt idx="274">
                  <c:v>500</c:v>
                </c:pt>
                <c:pt idx="275">
                  <c:v>500</c:v>
                </c:pt>
                <c:pt idx="276">
                  <c:v>500</c:v>
                </c:pt>
                <c:pt idx="277">
                  <c:v>500</c:v>
                </c:pt>
                <c:pt idx="278">
                  <c:v>500</c:v>
                </c:pt>
                <c:pt idx="279">
                  <c:v>500</c:v>
                </c:pt>
                <c:pt idx="280">
                  <c:v>630</c:v>
                </c:pt>
                <c:pt idx="281">
                  <c:v>630</c:v>
                </c:pt>
                <c:pt idx="282">
                  <c:v>630</c:v>
                </c:pt>
                <c:pt idx="283">
                  <c:v>630</c:v>
                </c:pt>
                <c:pt idx="284">
                  <c:v>630</c:v>
                </c:pt>
                <c:pt idx="285">
                  <c:v>630</c:v>
                </c:pt>
                <c:pt idx="286">
                  <c:v>630</c:v>
                </c:pt>
                <c:pt idx="287">
                  <c:v>630</c:v>
                </c:pt>
                <c:pt idx="288">
                  <c:v>630</c:v>
                </c:pt>
                <c:pt idx="289">
                  <c:v>630</c:v>
                </c:pt>
                <c:pt idx="290">
                  <c:v>630</c:v>
                </c:pt>
                <c:pt idx="291">
                  <c:v>630</c:v>
                </c:pt>
                <c:pt idx="292">
                  <c:v>630</c:v>
                </c:pt>
                <c:pt idx="293">
                  <c:v>630</c:v>
                </c:pt>
                <c:pt idx="294">
                  <c:v>630</c:v>
                </c:pt>
                <c:pt idx="295">
                  <c:v>630</c:v>
                </c:pt>
                <c:pt idx="296">
                  <c:v>630</c:v>
                </c:pt>
                <c:pt idx="297">
                  <c:v>630</c:v>
                </c:pt>
                <c:pt idx="298">
                  <c:v>630</c:v>
                </c:pt>
                <c:pt idx="299">
                  <c:v>630</c:v>
                </c:pt>
                <c:pt idx="300">
                  <c:v>630</c:v>
                </c:pt>
                <c:pt idx="301">
                  <c:v>630</c:v>
                </c:pt>
                <c:pt idx="302">
                  <c:v>630</c:v>
                </c:pt>
                <c:pt idx="303">
                  <c:v>630</c:v>
                </c:pt>
                <c:pt idx="304">
                  <c:v>630</c:v>
                </c:pt>
                <c:pt idx="305">
                  <c:v>630</c:v>
                </c:pt>
                <c:pt idx="306">
                  <c:v>630</c:v>
                </c:pt>
                <c:pt idx="307">
                  <c:v>630</c:v>
                </c:pt>
                <c:pt idx="308">
                  <c:v>630</c:v>
                </c:pt>
                <c:pt idx="309">
                  <c:v>630</c:v>
                </c:pt>
                <c:pt idx="310">
                  <c:v>630</c:v>
                </c:pt>
                <c:pt idx="311">
                  <c:v>630</c:v>
                </c:pt>
                <c:pt idx="312">
                  <c:v>630</c:v>
                </c:pt>
                <c:pt idx="313">
                  <c:v>630</c:v>
                </c:pt>
                <c:pt idx="314">
                  <c:v>630</c:v>
                </c:pt>
                <c:pt idx="315">
                  <c:v>630</c:v>
                </c:pt>
                <c:pt idx="316">
                  <c:v>630</c:v>
                </c:pt>
                <c:pt idx="317">
                  <c:v>630</c:v>
                </c:pt>
                <c:pt idx="318">
                  <c:v>630</c:v>
                </c:pt>
                <c:pt idx="319">
                  <c:v>630</c:v>
                </c:pt>
                <c:pt idx="320">
                  <c:v>630</c:v>
                </c:pt>
                <c:pt idx="321">
                  <c:v>630</c:v>
                </c:pt>
                <c:pt idx="322">
                  <c:v>630</c:v>
                </c:pt>
                <c:pt idx="323">
                  <c:v>630</c:v>
                </c:pt>
                <c:pt idx="324">
                  <c:v>630</c:v>
                </c:pt>
                <c:pt idx="325">
                  <c:v>630</c:v>
                </c:pt>
                <c:pt idx="326">
                  <c:v>630</c:v>
                </c:pt>
                <c:pt idx="327">
                  <c:v>630</c:v>
                </c:pt>
                <c:pt idx="328">
                  <c:v>630</c:v>
                </c:pt>
                <c:pt idx="329">
                  <c:v>630</c:v>
                </c:pt>
                <c:pt idx="330">
                  <c:v>630</c:v>
                </c:pt>
                <c:pt idx="331">
                  <c:v>630</c:v>
                </c:pt>
                <c:pt idx="332">
                  <c:v>630</c:v>
                </c:pt>
                <c:pt idx="333">
                  <c:v>630</c:v>
                </c:pt>
                <c:pt idx="334">
                  <c:v>630</c:v>
                </c:pt>
                <c:pt idx="335">
                  <c:v>630</c:v>
                </c:pt>
                <c:pt idx="336">
                  <c:v>630</c:v>
                </c:pt>
                <c:pt idx="337">
                  <c:v>630</c:v>
                </c:pt>
                <c:pt idx="338">
                  <c:v>630</c:v>
                </c:pt>
                <c:pt idx="339">
                  <c:v>630</c:v>
                </c:pt>
                <c:pt idx="340">
                  <c:v>630</c:v>
                </c:pt>
                <c:pt idx="341">
                  <c:v>630</c:v>
                </c:pt>
                <c:pt idx="342">
                  <c:v>630</c:v>
                </c:pt>
                <c:pt idx="343">
                  <c:v>630</c:v>
                </c:pt>
                <c:pt idx="344">
                  <c:v>630</c:v>
                </c:pt>
                <c:pt idx="345">
                  <c:v>630</c:v>
                </c:pt>
                <c:pt idx="346">
                  <c:v>630</c:v>
                </c:pt>
                <c:pt idx="347">
                  <c:v>630</c:v>
                </c:pt>
                <c:pt idx="348">
                  <c:v>630</c:v>
                </c:pt>
                <c:pt idx="349">
                  <c:v>630</c:v>
                </c:pt>
                <c:pt idx="350">
                  <c:v>630</c:v>
                </c:pt>
                <c:pt idx="351">
                  <c:v>630</c:v>
                </c:pt>
                <c:pt idx="352">
                  <c:v>630</c:v>
                </c:pt>
                <c:pt idx="353">
                  <c:v>630</c:v>
                </c:pt>
                <c:pt idx="354">
                  <c:v>630</c:v>
                </c:pt>
                <c:pt idx="355">
                  <c:v>630</c:v>
                </c:pt>
                <c:pt idx="356">
                  <c:v>630</c:v>
                </c:pt>
                <c:pt idx="357">
                  <c:v>630</c:v>
                </c:pt>
                <c:pt idx="358">
                  <c:v>630</c:v>
                </c:pt>
                <c:pt idx="359">
                  <c:v>630</c:v>
                </c:pt>
                <c:pt idx="360">
                  <c:v>630</c:v>
                </c:pt>
                <c:pt idx="361">
                  <c:v>630</c:v>
                </c:pt>
                <c:pt idx="362">
                  <c:v>630</c:v>
                </c:pt>
                <c:pt idx="363">
                  <c:v>630</c:v>
                </c:pt>
                <c:pt idx="364">
                  <c:v>630</c:v>
                </c:pt>
                <c:pt idx="365">
                  <c:v>630</c:v>
                </c:pt>
                <c:pt idx="366">
                  <c:v>630</c:v>
                </c:pt>
                <c:pt idx="367">
                  <c:v>630</c:v>
                </c:pt>
                <c:pt idx="368">
                  <c:v>800</c:v>
                </c:pt>
                <c:pt idx="369">
                  <c:v>800</c:v>
                </c:pt>
                <c:pt idx="370">
                  <c:v>800</c:v>
                </c:pt>
                <c:pt idx="371">
                  <c:v>800</c:v>
                </c:pt>
                <c:pt idx="372">
                  <c:v>800</c:v>
                </c:pt>
                <c:pt idx="373">
                  <c:v>800</c:v>
                </c:pt>
                <c:pt idx="374">
                  <c:v>800</c:v>
                </c:pt>
                <c:pt idx="375">
                  <c:v>800</c:v>
                </c:pt>
                <c:pt idx="376">
                  <c:v>800</c:v>
                </c:pt>
                <c:pt idx="377">
                  <c:v>800</c:v>
                </c:pt>
                <c:pt idx="378">
                  <c:v>800</c:v>
                </c:pt>
                <c:pt idx="379">
                  <c:v>800</c:v>
                </c:pt>
                <c:pt idx="380">
                  <c:v>800</c:v>
                </c:pt>
                <c:pt idx="381">
                  <c:v>800</c:v>
                </c:pt>
                <c:pt idx="382">
                  <c:v>800</c:v>
                </c:pt>
                <c:pt idx="383">
                  <c:v>800</c:v>
                </c:pt>
                <c:pt idx="384">
                  <c:v>800</c:v>
                </c:pt>
                <c:pt idx="385">
                  <c:v>800</c:v>
                </c:pt>
                <c:pt idx="386">
                  <c:v>800</c:v>
                </c:pt>
                <c:pt idx="387">
                  <c:v>800</c:v>
                </c:pt>
                <c:pt idx="388">
                  <c:v>800</c:v>
                </c:pt>
                <c:pt idx="389">
                  <c:v>800</c:v>
                </c:pt>
                <c:pt idx="390">
                  <c:v>800</c:v>
                </c:pt>
                <c:pt idx="391">
                  <c:v>800</c:v>
                </c:pt>
                <c:pt idx="392">
                  <c:v>800</c:v>
                </c:pt>
                <c:pt idx="393">
                  <c:v>800</c:v>
                </c:pt>
                <c:pt idx="394">
                  <c:v>800</c:v>
                </c:pt>
                <c:pt idx="395">
                  <c:v>800</c:v>
                </c:pt>
                <c:pt idx="396">
                  <c:v>800</c:v>
                </c:pt>
                <c:pt idx="397">
                  <c:v>800</c:v>
                </c:pt>
                <c:pt idx="398">
                  <c:v>800</c:v>
                </c:pt>
                <c:pt idx="399">
                  <c:v>800</c:v>
                </c:pt>
                <c:pt idx="400">
                  <c:v>800</c:v>
                </c:pt>
                <c:pt idx="401">
                  <c:v>800</c:v>
                </c:pt>
                <c:pt idx="402">
                  <c:v>800</c:v>
                </c:pt>
                <c:pt idx="403">
                  <c:v>800</c:v>
                </c:pt>
                <c:pt idx="404">
                  <c:v>800</c:v>
                </c:pt>
                <c:pt idx="405">
                  <c:v>800</c:v>
                </c:pt>
                <c:pt idx="406">
                  <c:v>800</c:v>
                </c:pt>
                <c:pt idx="407">
                  <c:v>800</c:v>
                </c:pt>
                <c:pt idx="408">
                  <c:v>800</c:v>
                </c:pt>
                <c:pt idx="409">
                  <c:v>800</c:v>
                </c:pt>
                <c:pt idx="410">
                  <c:v>800</c:v>
                </c:pt>
                <c:pt idx="411">
                  <c:v>800</c:v>
                </c:pt>
                <c:pt idx="412">
                  <c:v>800</c:v>
                </c:pt>
                <c:pt idx="413">
                  <c:v>800</c:v>
                </c:pt>
                <c:pt idx="414">
                  <c:v>800</c:v>
                </c:pt>
                <c:pt idx="415">
                  <c:v>800</c:v>
                </c:pt>
                <c:pt idx="416">
                  <c:v>800</c:v>
                </c:pt>
                <c:pt idx="417">
                  <c:v>800</c:v>
                </c:pt>
                <c:pt idx="418">
                  <c:v>800</c:v>
                </c:pt>
                <c:pt idx="419">
                  <c:v>800</c:v>
                </c:pt>
                <c:pt idx="420">
                  <c:v>800</c:v>
                </c:pt>
                <c:pt idx="421">
                  <c:v>800</c:v>
                </c:pt>
                <c:pt idx="422">
                  <c:v>800</c:v>
                </c:pt>
                <c:pt idx="423">
                  <c:v>800</c:v>
                </c:pt>
                <c:pt idx="424">
                  <c:v>800</c:v>
                </c:pt>
                <c:pt idx="425">
                  <c:v>800</c:v>
                </c:pt>
                <c:pt idx="426">
                  <c:v>800</c:v>
                </c:pt>
                <c:pt idx="427">
                  <c:v>800</c:v>
                </c:pt>
                <c:pt idx="428">
                  <c:v>800</c:v>
                </c:pt>
                <c:pt idx="429">
                  <c:v>800</c:v>
                </c:pt>
                <c:pt idx="430">
                  <c:v>800</c:v>
                </c:pt>
                <c:pt idx="431">
                  <c:v>800</c:v>
                </c:pt>
                <c:pt idx="432">
                  <c:v>800</c:v>
                </c:pt>
                <c:pt idx="433">
                  <c:v>800</c:v>
                </c:pt>
                <c:pt idx="434">
                  <c:v>800</c:v>
                </c:pt>
                <c:pt idx="435">
                  <c:v>800</c:v>
                </c:pt>
                <c:pt idx="436">
                  <c:v>800</c:v>
                </c:pt>
                <c:pt idx="437">
                  <c:v>800</c:v>
                </c:pt>
                <c:pt idx="438">
                  <c:v>800</c:v>
                </c:pt>
                <c:pt idx="439">
                  <c:v>800</c:v>
                </c:pt>
                <c:pt idx="440">
                  <c:v>800</c:v>
                </c:pt>
                <c:pt idx="441">
                  <c:v>800</c:v>
                </c:pt>
                <c:pt idx="442">
                  <c:v>800</c:v>
                </c:pt>
                <c:pt idx="443">
                  <c:v>800</c:v>
                </c:pt>
                <c:pt idx="444">
                  <c:v>800</c:v>
                </c:pt>
                <c:pt idx="445">
                  <c:v>800</c:v>
                </c:pt>
                <c:pt idx="446">
                  <c:v>800</c:v>
                </c:pt>
                <c:pt idx="447">
                  <c:v>800</c:v>
                </c:pt>
                <c:pt idx="448">
                  <c:v>800</c:v>
                </c:pt>
                <c:pt idx="449">
                  <c:v>800</c:v>
                </c:pt>
                <c:pt idx="450">
                  <c:v>800</c:v>
                </c:pt>
                <c:pt idx="451">
                  <c:v>800</c:v>
                </c:pt>
                <c:pt idx="452">
                  <c:v>800</c:v>
                </c:pt>
                <c:pt idx="453">
                  <c:v>800</c:v>
                </c:pt>
                <c:pt idx="454">
                  <c:v>800</c:v>
                </c:pt>
                <c:pt idx="455">
                  <c:v>800</c:v>
                </c:pt>
                <c:pt idx="456">
                  <c:v>800</c:v>
                </c:pt>
                <c:pt idx="457">
                  <c:v>800</c:v>
                </c:pt>
                <c:pt idx="458">
                  <c:v>800</c:v>
                </c:pt>
                <c:pt idx="459">
                  <c:v>800</c:v>
                </c:pt>
                <c:pt idx="460">
                  <c:v>800</c:v>
                </c:pt>
                <c:pt idx="461">
                  <c:v>800</c:v>
                </c:pt>
                <c:pt idx="462">
                  <c:v>800</c:v>
                </c:pt>
                <c:pt idx="463">
                  <c:v>800</c:v>
                </c:pt>
                <c:pt idx="464">
                  <c:v>800</c:v>
                </c:pt>
                <c:pt idx="465">
                  <c:v>1000</c:v>
                </c:pt>
                <c:pt idx="466">
                  <c:v>1000</c:v>
                </c:pt>
                <c:pt idx="467">
                  <c:v>1000</c:v>
                </c:pt>
                <c:pt idx="468">
                  <c:v>1000</c:v>
                </c:pt>
                <c:pt idx="469">
                  <c:v>1000</c:v>
                </c:pt>
                <c:pt idx="470">
                  <c:v>1000</c:v>
                </c:pt>
                <c:pt idx="471">
                  <c:v>1000</c:v>
                </c:pt>
                <c:pt idx="472">
                  <c:v>1000</c:v>
                </c:pt>
                <c:pt idx="473">
                  <c:v>1000</c:v>
                </c:pt>
                <c:pt idx="474">
                  <c:v>1000</c:v>
                </c:pt>
                <c:pt idx="475">
                  <c:v>1000</c:v>
                </c:pt>
                <c:pt idx="476">
                  <c:v>1000</c:v>
                </c:pt>
                <c:pt idx="477">
                  <c:v>1000</c:v>
                </c:pt>
                <c:pt idx="478">
                  <c:v>1000</c:v>
                </c:pt>
                <c:pt idx="479">
                  <c:v>1000</c:v>
                </c:pt>
                <c:pt idx="480">
                  <c:v>1000</c:v>
                </c:pt>
                <c:pt idx="481">
                  <c:v>1000</c:v>
                </c:pt>
                <c:pt idx="482">
                  <c:v>1000</c:v>
                </c:pt>
                <c:pt idx="483">
                  <c:v>1000</c:v>
                </c:pt>
                <c:pt idx="484">
                  <c:v>1000</c:v>
                </c:pt>
                <c:pt idx="485">
                  <c:v>1000</c:v>
                </c:pt>
                <c:pt idx="486">
                  <c:v>1000</c:v>
                </c:pt>
                <c:pt idx="487">
                  <c:v>1000</c:v>
                </c:pt>
                <c:pt idx="488">
                  <c:v>1000</c:v>
                </c:pt>
                <c:pt idx="489">
                  <c:v>1000</c:v>
                </c:pt>
                <c:pt idx="490">
                  <c:v>1000</c:v>
                </c:pt>
                <c:pt idx="491">
                  <c:v>1000</c:v>
                </c:pt>
                <c:pt idx="492">
                  <c:v>1000</c:v>
                </c:pt>
                <c:pt idx="493">
                  <c:v>1000</c:v>
                </c:pt>
                <c:pt idx="494">
                  <c:v>1000</c:v>
                </c:pt>
                <c:pt idx="495">
                  <c:v>1000</c:v>
                </c:pt>
                <c:pt idx="496">
                  <c:v>1000</c:v>
                </c:pt>
                <c:pt idx="497">
                  <c:v>1000</c:v>
                </c:pt>
                <c:pt idx="498">
                  <c:v>1000</c:v>
                </c:pt>
                <c:pt idx="499">
                  <c:v>1000</c:v>
                </c:pt>
                <c:pt idx="500">
                  <c:v>1000</c:v>
                </c:pt>
                <c:pt idx="501">
                  <c:v>1000</c:v>
                </c:pt>
                <c:pt idx="502">
                  <c:v>1000</c:v>
                </c:pt>
                <c:pt idx="503">
                  <c:v>1000</c:v>
                </c:pt>
                <c:pt idx="504">
                  <c:v>1000</c:v>
                </c:pt>
                <c:pt idx="505">
                  <c:v>1000</c:v>
                </c:pt>
                <c:pt idx="506">
                  <c:v>1000</c:v>
                </c:pt>
                <c:pt idx="507">
                  <c:v>1000</c:v>
                </c:pt>
                <c:pt idx="508">
                  <c:v>1000</c:v>
                </c:pt>
                <c:pt idx="509">
                  <c:v>1000</c:v>
                </c:pt>
                <c:pt idx="510">
                  <c:v>1000</c:v>
                </c:pt>
                <c:pt idx="511">
                  <c:v>1000</c:v>
                </c:pt>
                <c:pt idx="512">
                  <c:v>1000</c:v>
                </c:pt>
                <c:pt idx="513">
                  <c:v>1000</c:v>
                </c:pt>
                <c:pt idx="514">
                  <c:v>1000</c:v>
                </c:pt>
                <c:pt idx="515">
                  <c:v>1000</c:v>
                </c:pt>
                <c:pt idx="516">
                  <c:v>1000</c:v>
                </c:pt>
                <c:pt idx="517">
                  <c:v>1000</c:v>
                </c:pt>
                <c:pt idx="518">
                  <c:v>1000</c:v>
                </c:pt>
                <c:pt idx="519">
                  <c:v>1000</c:v>
                </c:pt>
                <c:pt idx="520">
                  <c:v>1000</c:v>
                </c:pt>
                <c:pt idx="521">
                  <c:v>1000</c:v>
                </c:pt>
                <c:pt idx="522">
                  <c:v>1000</c:v>
                </c:pt>
                <c:pt idx="523">
                  <c:v>1000</c:v>
                </c:pt>
                <c:pt idx="524">
                  <c:v>1000</c:v>
                </c:pt>
                <c:pt idx="525">
                  <c:v>1000</c:v>
                </c:pt>
                <c:pt idx="526">
                  <c:v>1000</c:v>
                </c:pt>
                <c:pt idx="527">
                  <c:v>1000</c:v>
                </c:pt>
                <c:pt idx="528">
                  <c:v>1000</c:v>
                </c:pt>
                <c:pt idx="529">
                  <c:v>1000</c:v>
                </c:pt>
                <c:pt idx="530">
                  <c:v>1000</c:v>
                </c:pt>
                <c:pt idx="531">
                  <c:v>1000</c:v>
                </c:pt>
                <c:pt idx="532">
                  <c:v>1000</c:v>
                </c:pt>
                <c:pt idx="533">
                  <c:v>1000</c:v>
                </c:pt>
                <c:pt idx="534">
                  <c:v>1000</c:v>
                </c:pt>
                <c:pt idx="535">
                  <c:v>1000</c:v>
                </c:pt>
                <c:pt idx="536">
                  <c:v>1000</c:v>
                </c:pt>
                <c:pt idx="537">
                  <c:v>1000</c:v>
                </c:pt>
                <c:pt idx="538">
                  <c:v>1000</c:v>
                </c:pt>
                <c:pt idx="539">
                  <c:v>1000</c:v>
                </c:pt>
                <c:pt idx="540">
                  <c:v>1000</c:v>
                </c:pt>
                <c:pt idx="541">
                  <c:v>1000</c:v>
                </c:pt>
                <c:pt idx="542">
                  <c:v>1000</c:v>
                </c:pt>
                <c:pt idx="543">
                  <c:v>1000</c:v>
                </c:pt>
                <c:pt idx="544">
                  <c:v>1000</c:v>
                </c:pt>
                <c:pt idx="545">
                  <c:v>1000</c:v>
                </c:pt>
                <c:pt idx="546">
                  <c:v>1000</c:v>
                </c:pt>
                <c:pt idx="547">
                  <c:v>1000</c:v>
                </c:pt>
                <c:pt idx="548">
                  <c:v>1000</c:v>
                </c:pt>
                <c:pt idx="549">
                  <c:v>1000</c:v>
                </c:pt>
                <c:pt idx="550">
                  <c:v>1000</c:v>
                </c:pt>
                <c:pt idx="551">
                  <c:v>1000</c:v>
                </c:pt>
                <c:pt idx="552">
                  <c:v>1000</c:v>
                </c:pt>
                <c:pt idx="553">
                  <c:v>1000</c:v>
                </c:pt>
                <c:pt idx="554">
                  <c:v>1000</c:v>
                </c:pt>
                <c:pt idx="555">
                  <c:v>1000</c:v>
                </c:pt>
                <c:pt idx="556">
                  <c:v>1000</c:v>
                </c:pt>
                <c:pt idx="557">
                  <c:v>1000</c:v>
                </c:pt>
                <c:pt idx="558">
                  <c:v>1000</c:v>
                </c:pt>
                <c:pt idx="559">
                  <c:v>1000</c:v>
                </c:pt>
                <c:pt idx="560">
                  <c:v>1000</c:v>
                </c:pt>
                <c:pt idx="561">
                  <c:v>1000</c:v>
                </c:pt>
                <c:pt idx="562">
                  <c:v>1000</c:v>
                </c:pt>
                <c:pt idx="563">
                  <c:v>1000</c:v>
                </c:pt>
                <c:pt idx="564">
                  <c:v>1250</c:v>
                </c:pt>
                <c:pt idx="565">
                  <c:v>1250</c:v>
                </c:pt>
                <c:pt idx="566">
                  <c:v>1250</c:v>
                </c:pt>
                <c:pt idx="567">
                  <c:v>1250</c:v>
                </c:pt>
                <c:pt idx="568">
                  <c:v>1250</c:v>
                </c:pt>
                <c:pt idx="569">
                  <c:v>1250</c:v>
                </c:pt>
                <c:pt idx="570">
                  <c:v>1250</c:v>
                </c:pt>
                <c:pt idx="571">
                  <c:v>1250</c:v>
                </c:pt>
                <c:pt idx="572">
                  <c:v>1250</c:v>
                </c:pt>
                <c:pt idx="573">
                  <c:v>1250</c:v>
                </c:pt>
                <c:pt idx="574">
                  <c:v>1250</c:v>
                </c:pt>
                <c:pt idx="575">
                  <c:v>1250</c:v>
                </c:pt>
                <c:pt idx="576">
                  <c:v>1250</c:v>
                </c:pt>
                <c:pt idx="577">
                  <c:v>1250</c:v>
                </c:pt>
                <c:pt idx="578">
                  <c:v>1250</c:v>
                </c:pt>
                <c:pt idx="579">
                  <c:v>1250</c:v>
                </c:pt>
                <c:pt idx="580">
                  <c:v>1250</c:v>
                </c:pt>
                <c:pt idx="581">
                  <c:v>1250</c:v>
                </c:pt>
                <c:pt idx="582">
                  <c:v>1250</c:v>
                </c:pt>
                <c:pt idx="583">
                  <c:v>1250</c:v>
                </c:pt>
                <c:pt idx="584">
                  <c:v>1250</c:v>
                </c:pt>
                <c:pt idx="585">
                  <c:v>1250</c:v>
                </c:pt>
                <c:pt idx="586">
                  <c:v>1250</c:v>
                </c:pt>
                <c:pt idx="587">
                  <c:v>1250</c:v>
                </c:pt>
                <c:pt idx="588">
                  <c:v>1250</c:v>
                </c:pt>
                <c:pt idx="589">
                  <c:v>1250</c:v>
                </c:pt>
                <c:pt idx="590">
                  <c:v>1250</c:v>
                </c:pt>
                <c:pt idx="591">
                  <c:v>1250</c:v>
                </c:pt>
                <c:pt idx="592">
                  <c:v>1250</c:v>
                </c:pt>
                <c:pt idx="593">
                  <c:v>1250</c:v>
                </c:pt>
                <c:pt idx="594">
                  <c:v>1250</c:v>
                </c:pt>
                <c:pt idx="595">
                  <c:v>1250</c:v>
                </c:pt>
                <c:pt idx="596">
                  <c:v>1250</c:v>
                </c:pt>
                <c:pt idx="597">
                  <c:v>1250</c:v>
                </c:pt>
                <c:pt idx="598">
                  <c:v>1250</c:v>
                </c:pt>
                <c:pt idx="599">
                  <c:v>1250</c:v>
                </c:pt>
                <c:pt idx="600">
                  <c:v>1250</c:v>
                </c:pt>
                <c:pt idx="601">
                  <c:v>1250</c:v>
                </c:pt>
                <c:pt idx="602">
                  <c:v>1250</c:v>
                </c:pt>
                <c:pt idx="603">
                  <c:v>1250</c:v>
                </c:pt>
                <c:pt idx="604">
                  <c:v>1250</c:v>
                </c:pt>
                <c:pt idx="605">
                  <c:v>1250</c:v>
                </c:pt>
                <c:pt idx="606">
                  <c:v>1250</c:v>
                </c:pt>
                <c:pt idx="607">
                  <c:v>1250</c:v>
                </c:pt>
                <c:pt idx="608">
                  <c:v>1250</c:v>
                </c:pt>
                <c:pt idx="609">
                  <c:v>1250</c:v>
                </c:pt>
                <c:pt idx="610">
                  <c:v>1250</c:v>
                </c:pt>
                <c:pt idx="611">
                  <c:v>1250</c:v>
                </c:pt>
                <c:pt idx="612">
                  <c:v>1250</c:v>
                </c:pt>
                <c:pt idx="613">
                  <c:v>1250</c:v>
                </c:pt>
                <c:pt idx="614">
                  <c:v>1250</c:v>
                </c:pt>
                <c:pt idx="615">
                  <c:v>1250</c:v>
                </c:pt>
                <c:pt idx="616">
                  <c:v>1250</c:v>
                </c:pt>
                <c:pt idx="617">
                  <c:v>1250</c:v>
                </c:pt>
                <c:pt idx="618">
                  <c:v>1250</c:v>
                </c:pt>
                <c:pt idx="619">
                  <c:v>1250</c:v>
                </c:pt>
                <c:pt idx="620">
                  <c:v>1250</c:v>
                </c:pt>
                <c:pt idx="621">
                  <c:v>1250</c:v>
                </c:pt>
                <c:pt idx="622">
                  <c:v>1250</c:v>
                </c:pt>
                <c:pt idx="623">
                  <c:v>1250</c:v>
                </c:pt>
                <c:pt idx="624">
                  <c:v>1250</c:v>
                </c:pt>
                <c:pt idx="625">
                  <c:v>1250</c:v>
                </c:pt>
                <c:pt idx="626">
                  <c:v>1250</c:v>
                </c:pt>
                <c:pt idx="627">
                  <c:v>1250</c:v>
                </c:pt>
                <c:pt idx="628">
                  <c:v>1250</c:v>
                </c:pt>
                <c:pt idx="629">
                  <c:v>1250</c:v>
                </c:pt>
                <c:pt idx="630">
                  <c:v>1250</c:v>
                </c:pt>
                <c:pt idx="631">
                  <c:v>1250</c:v>
                </c:pt>
                <c:pt idx="632">
                  <c:v>1250</c:v>
                </c:pt>
                <c:pt idx="633">
                  <c:v>1250</c:v>
                </c:pt>
                <c:pt idx="634">
                  <c:v>1250</c:v>
                </c:pt>
                <c:pt idx="635">
                  <c:v>1250</c:v>
                </c:pt>
                <c:pt idx="636">
                  <c:v>1250</c:v>
                </c:pt>
                <c:pt idx="637">
                  <c:v>1250</c:v>
                </c:pt>
                <c:pt idx="638">
                  <c:v>1250</c:v>
                </c:pt>
                <c:pt idx="639">
                  <c:v>1250</c:v>
                </c:pt>
                <c:pt idx="640">
                  <c:v>1250</c:v>
                </c:pt>
                <c:pt idx="641">
                  <c:v>1250</c:v>
                </c:pt>
                <c:pt idx="642">
                  <c:v>1250</c:v>
                </c:pt>
                <c:pt idx="643">
                  <c:v>1250</c:v>
                </c:pt>
                <c:pt idx="644">
                  <c:v>1250</c:v>
                </c:pt>
                <c:pt idx="645">
                  <c:v>1250</c:v>
                </c:pt>
                <c:pt idx="646">
                  <c:v>1250</c:v>
                </c:pt>
                <c:pt idx="647">
                  <c:v>1250</c:v>
                </c:pt>
                <c:pt idx="648">
                  <c:v>1250</c:v>
                </c:pt>
                <c:pt idx="649">
                  <c:v>1250</c:v>
                </c:pt>
                <c:pt idx="650">
                  <c:v>1250</c:v>
                </c:pt>
                <c:pt idx="651">
                  <c:v>1250</c:v>
                </c:pt>
                <c:pt idx="652">
                  <c:v>1250</c:v>
                </c:pt>
                <c:pt idx="653">
                  <c:v>1250</c:v>
                </c:pt>
                <c:pt idx="654">
                  <c:v>1250</c:v>
                </c:pt>
                <c:pt idx="655">
                  <c:v>1250</c:v>
                </c:pt>
                <c:pt idx="656">
                  <c:v>1250</c:v>
                </c:pt>
                <c:pt idx="657">
                  <c:v>1250</c:v>
                </c:pt>
                <c:pt idx="658">
                  <c:v>1250</c:v>
                </c:pt>
                <c:pt idx="659">
                  <c:v>1250</c:v>
                </c:pt>
                <c:pt idx="660">
                  <c:v>1250</c:v>
                </c:pt>
                <c:pt idx="661">
                  <c:v>1250</c:v>
                </c:pt>
                <c:pt idx="662">
                  <c:v>1250</c:v>
                </c:pt>
                <c:pt idx="663">
                  <c:v>1250</c:v>
                </c:pt>
                <c:pt idx="664">
                  <c:v>1600</c:v>
                </c:pt>
                <c:pt idx="665">
                  <c:v>1600</c:v>
                </c:pt>
                <c:pt idx="666">
                  <c:v>1600</c:v>
                </c:pt>
                <c:pt idx="667">
                  <c:v>1600</c:v>
                </c:pt>
                <c:pt idx="668">
                  <c:v>1600</c:v>
                </c:pt>
                <c:pt idx="669">
                  <c:v>1600</c:v>
                </c:pt>
                <c:pt idx="670">
                  <c:v>1600</c:v>
                </c:pt>
                <c:pt idx="671">
                  <c:v>1600</c:v>
                </c:pt>
                <c:pt idx="672">
                  <c:v>1600</c:v>
                </c:pt>
                <c:pt idx="673">
                  <c:v>1600</c:v>
                </c:pt>
                <c:pt idx="674">
                  <c:v>1600</c:v>
                </c:pt>
                <c:pt idx="675">
                  <c:v>1600</c:v>
                </c:pt>
                <c:pt idx="676">
                  <c:v>1600</c:v>
                </c:pt>
                <c:pt idx="677">
                  <c:v>1600</c:v>
                </c:pt>
                <c:pt idx="678">
                  <c:v>1600</c:v>
                </c:pt>
                <c:pt idx="679">
                  <c:v>1600</c:v>
                </c:pt>
                <c:pt idx="680">
                  <c:v>1600</c:v>
                </c:pt>
                <c:pt idx="681">
                  <c:v>1600</c:v>
                </c:pt>
                <c:pt idx="682">
                  <c:v>1600</c:v>
                </c:pt>
                <c:pt idx="683">
                  <c:v>1600</c:v>
                </c:pt>
                <c:pt idx="684">
                  <c:v>1600</c:v>
                </c:pt>
                <c:pt idx="685">
                  <c:v>1600</c:v>
                </c:pt>
                <c:pt idx="686">
                  <c:v>1600</c:v>
                </c:pt>
                <c:pt idx="687">
                  <c:v>1600</c:v>
                </c:pt>
                <c:pt idx="688">
                  <c:v>1600</c:v>
                </c:pt>
                <c:pt idx="689">
                  <c:v>1600</c:v>
                </c:pt>
                <c:pt idx="690">
                  <c:v>1600</c:v>
                </c:pt>
                <c:pt idx="691">
                  <c:v>1600</c:v>
                </c:pt>
                <c:pt idx="692">
                  <c:v>1600</c:v>
                </c:pt>
                <c:pt idx="693">
                  <c:v>1600</c:v>
                </c:pt>
                <c:pt idx="694">
                  <c:v>1600</c:v>
                </c:pt>
                <c:pt idx="695">
                  <c:v>1600</c:v>
                </c:pt>
                <c:pt idx="696">
                  <c:v>1600</c:v>
                </c:pt>
                <c:pt idx="697">
                  <c:v>1600</c:v>
                </c:pt>
                <c:pt idx="698">
                  <c:v>1600</c:v>
                </c:pt>
                <c:pt idx="699">
                  <c:v>1600</c:v>
                </c:pt>
                <c:pt idx="700">
                  <c:v>1600</c:v>
                </c:pt>
                <c:pt idx="701">
                  <c:v>1600</c:v>
                </c:pt>
                <c:pt idx="702">
                  <c:v>1600</c:v>
                </c:pt>
                <c:pt idx="703">
                  <c:v>1600</c:v>
                </c:pt>
                <c:pt idx="704">
                  <c:v>1600</c:v>
                </c:pt>
                <c:pt idx="705">
                  <c:v>1600</c:v>
                </c:pt>
                <c:pt idx="706">
                  <c:v>1600</c:v>
                </c:pt>
                <c:pt idx="707">
                  <c:v>1600</c:v>
                </c:pt>
                <c:pt idx="708">
                  <c:v>1600</c:v>
                </c:pt>
                <c:pt idx="709">
                  <c:v>1600</c:v>
                </c:pt>
                <c:pt idx="710">
                  <c:v>1600</c:v>
                </c:pt>
                <c:pt idx="711">
                  <c:v>1600</c:v>
                </c:pt>
                <c:pt idx="712">
                  <c:v>1600</c:v>
                </c:pt>
                <c:pt idx="713">
                  <c:v>1600</c:v>
                </c:pt>
                <c:pt idx="714">
                  <c:v>1600</c:v>
                </c:pt>
                <c:pt idx="715">
                  <c:v>1600</c:v>
                </c:pt>
                <c:pt idx="716">
                  <c:v>1600</c:v>
                </c:pt>
                <c:pt idx="717">
                  <c:v>1600</c:v>
                </c:pt>
                <c:pt idx="718">
                  <c:v>1600</c:v>
                </c:pt>
                <c:pt idx="719">
                  <c:v>1600</c:v>
                </c:pt>
                <c:pt idx="720">
                  <c:v>1600</c:v>
                </c:pt>
                <c:pt idx="721">
                  <c:v>1600</c:v>
                </c:pt>
                <c:pt idx="722">
                  <c:v>1600</c:v>
                </c:pt>
                <c:pt idx="723">
                  <c:v>1600</c:v>
                </c:pt>
                <c:pt idx="724">
                  <c:v>1600</c:v>
                </c:pt>
                <c:pt idx="725">
                  <c:v>1600</c:v>
                </c:pt>
                <c:pt idx="726">
                  <c:v>1600</c:v>
                </c:pt>
                <c:pt idx="727">
                  <c:v>1600</c:v>
                </c:pt>
                <c:pt idx="728">
                  <c:v>1600</c:v>
                </c:pt>
                <c:pt idx="729">
                  <c:v>1600</c:v>
                </c:pt>
                <c:pt idx="730">
                  <c:v>1600</c:v>
                </c:pt>
                <c:pt idx="731">
                  <c:v>1600</c:v>
                </c:pt>
                <c:pt idx="732">
                  <c:v>1600</c:v>
                </c:pt>
                <c:pt idx="733">
                  <c:v>1600</c:v>
                </c:pt>
                <c:pt idx="734">
                  <c:v>1600</c:v>
                </c:pt>
                <c:pt idx="735">
                  <c:v>1600</c:v>
                </c:pt>
                <c:pt idx="736">
                  <c:v>1600</c:v>
                </c:pt>
                <c:pt idx="737">
                  <c:v>1600</c:v>
                </c:pt>
                <c:pt idx="738">
                  <c:v>1600</c:v>
                </c:pt>
                <c:pt idx="739">
                  <c:v>1600</c:v>
                </c:pt>
                <c:pt idx="740">
                  <c:v>1600</c:v>
                </c:pt>
                <c:pt idx="741">
                  <c:v>1600</c:v>
                </c:pt>
                <c:pt idx="742">
                  <c:v>1600</c:v>
                </c:pt>
                <c:pt idx="743">
                  <c:v>1600</c:v>
                </c:pt>
                <c:pt idx="744">
                  <c:v>1600</c:v>
                </c:pt>
                <c:pt idx="745">
                  <c:v>1600</c:v>
                </c:pt>
                <c:pt idx="746">
                  <c:v>1600</c:v>
                </c:pt>
                <c:pt idx="747">
                  <c:v>1600</c:v>
                </c:pt>
                <c:pt idx="748">
                  <c:v>1600</c:v>
                </c:pt>
                <c:pt idx="749">
                  <c:v>1600</c:v>
                </c:pt>
                <c:pt idx="750">
                  <c:v>1600</c:v>
                </c:pt>
                <c:pt idx="751">
                  <c:v>1600</c:v>
                </c:pt>
                <c:pt idx="752">
                  <c:v>1600</c:v>
                </c:pt>
                <c:pt idx="753">
                  <c:v>1600</c:v>
                </c:pt>
                <c:pt idx="754">
                  <c:v>1600</c:v>
                </c:pt>
                <c:pt idx="755">
                  <c:v>1600</c:v>
                </c:pt>
                <c:pt idx="756">
                  <c:v>1600</c:v>
                </c:pt>
                <c:pt idx="757">
                  <c:v>1600</c:v>
                </c:pt>
                <c:pt idx="758">
                  <c:v>1600</c:v>
                </c:pt>
                <c:pt idx="759">
                  <c:v>1600</c:v>
                </c:pt>
                <c:pt idx="760">
                  <c:v>1600</c:v>
                </c:pt>
                <c:pt idx="761">
                  <c:v>1600</c:v>
                </c:pt>
                <c:pt idx="762">
                  <c:v>1600</c:v>
                </c:pt>
                <c:pt idx="763">
                  <c:v>1600</c:v>
                </c:pt>
                <c:pt idx="764">
                  <c:v>1600</c:v>
                </c:pt>
                <c:pt idx="765">
                  <c:v>1600</c:v>
                </c:pt>
                <c:pt idx="766">
                  <c:v>1600</c:v>
                </c:pt>
                <c:pt idx="767">
                  <c:v>2000</c:v>
                </c:pt>
                <c:pt idx="768">
                  <c:v>2000</c:v>
                </c:pt>
                <c:pt idx="769">
                  <c:v>2000</c:v>
                </c:pt>
                <c:pt idx="770">
                  <c:v>2000</c:v>
                </c:pt>
                <c:pt idx="771">
                  <c:v>2000</c:v>
                </c:pt>
                <c:pt idx="772">
                  <c:v>2000</c:v>
                </c:pt>
                <c:pt idx="773">
                  <c:v>2000</c:v>
                </c:pt>
                <c:pt idx="774">
                  <c:v>2000</c:v>
                </c:pt>
                <c:pt idx="775">
                  <c:v>2000</c:v>
                </c:pt>
                <c:pt idx="776">
                  <c:v>2000</c:v>
                </c:pt>
                <c:pt idx="777">
                  <c:v>2000</c:v>
                </c:pt>
                <c:pt idx="778">
                  <c:v>2000</c:v>
                </c:pt>
                <c:pt idx="779">
                  <c:v>2000</c:v>
                </c:pt>
                <c:pt idx="780">
                  <c:v>2000</c:v>
                </c:pt>
                <c:pt idx="781">
                  <c:v>2000</c:v>
                </c:pt>
                <c:pt idx="782">
                  <c:v>2000</c:v>
                </c:pt>
                <c:pt idx="783">
                  <c:v>2000</c:v>
                </c:pt>
                <c:pt idx="784">
                  <c:v>2000</c:v>
                </c:pt>
                <c:pt idx="785">
                  <c:v>2000</c:v>
                </c:pt>
                <c:pt idx="786">
                  <c:v>2000</c:v>
                </c:pt>
                <c:pt idx="787">
                  <c:v>2000</c:v>
                </c:pt>
                <c:pt idx="788">
                  <c:v>2000</c:v>
                </c:pt>
                <c:pt idx="789">
                  <c:v>2000</c:v>
                </c:pt>
                <c:pt idx="790">
                  <c:v>2000</c:v>
                </c:pt>
                <c:pt idx="791">
                  <c:v>2000</c:v>
                </c:pt>
                <c:pt idx="792">
                  <c:v>2000</c:v>
                </c:pt>
                <c:pt idx="793">
                  <c:v>2000</c:v>
                </c:pt>
                <c:pt idx="794">
                  <c:v>2000</c:v>
                </c:pt>
                <c:pt idx="795">
                  <c:v>2000</c:v>
                </c:pt>
                <c:pt idx="796">
                  <c:v>2000</c:v>
                </c:pt>
                <c:pt idx="797">
                  <c:v>2000</c:v>
                </c:pt>
                <c:pt idx="798">
                  <c:v>2000</c:v>
                </c:pt>
                <c:pt idx="799">
                  <c:v>2000</c:v>
                </c:pt>
                <c:pt idx="800">
                  <c:v>2000</c:v>
                </c:pt>
                <c:pt idx="801">
                  <c:v>2000</c:v>
                </c:pt>
                <c:pt idx="802">
                  <c:v>2000</c:v>
                </c:pt>
                <c:pt idx="803">
                  <c:v>2000</c:v>
                </c:pt>
                <c:pt idx="804">
                  <c:v>2000</c:v>
                </c:pt>
                <c:pt idx="805">
                  <c:v>2000</c:v>
                </c:pt>
                <c:pt idx="806">
                  <c:v>2000</c:v>
                </c:pt>
                <c:pt idx="807">
                  <c:v>2000</c:v>
                </c:pt>
                <c:pt idx="808">
                  <c:v>2000</c:v>
                </c:pt>
                <c:pt idx="809">
                  <c:v>2000</c:v>
                </c:pt>
                <c:pt idx="810">
                  <c:v>2000</c:v>
                </c:pt>
                <c:pt idx="811">
                  <c:v>2000</c:v>
                </c:pt>
                <c:pt idx="812">
                  <c:v>2000</c:v>
                </c:pt>
                <c:pt idx="813">
                  <c:v>2000</c:v>
                </c:pt>
                <c:pt idx="814">
                  <c:v>2000</c:v>
                </c:pt>
                <c:pt idx="815">
                  <c:v>2000</c:v>
                </c:pt>
                <c:pt idx="816">
                  <c:v>2000</c:v>
                </c:pt>
                <c:pt idx="817">
                  <c:v>2000</c:v>
                </c:pt>
                <c:pt idx="818">
                  <c:v>2000</c:v>
                </c:pt>
                <c:pt idx="819">
                  <c:v>2000</c:v>
                </c:pt>
                <c:pt idx="820">
                  <c:v>2000</c:v>
                </c:pt>
                <c:pt idx="821">
                  <c:v>2000</c:v>
                </c:pt>
                <c:pt idx="822">
                  <c:v>2000</c:v>
                </c:pt>
                <c:pt idx="823">
                  <c:v>2000</c:v>
                </c:pt>
                <c:pt idx="824">
                  <c:v>2000</c:v>
                </c:pt>
                <c:pt idx="825">
                  <c:v>2000</c:v>
                </c:pt>
                <c:pt idx="826">
                  <c:v>2000</c:v>
                </c:pt>
                <c:pt idx="827">
                  <c:v>2000</c:v>
                </c:pt>
                <c:pt idx="828">
                  <c:v>2000</c:v>
                </c:pt>
                <c:pt idx="829">
                  <c:v>2000</c:v>
                </c:pt>
                <c:pt idx="830">
                  <c:v>2000</c:v>
                </c:pt>
                <c:pt idx="831">
                  <c:v>2000</c:v>
                </c:pt>
                <c:pt idx="832">
                  <c:v>2000</c:v>
                </c:pt>
                <c:pt idx="833">
                  <c:v>2000</c:v>
                </c:pt>
                <c:pt idx="834">
                  <c:v>2000</c:v>
                </c:pt>
                <c:pt idx="835">
                  <c:v>2000</c:v>
                </c:pt>
                <c:pt idx="836">
                  <c:v>2000</c:v>
                </c:pt>
                <c:pt idx="837">
                  <c:v>2000</c:v>
                </c:pt>
                <c:pt idx="838">
                  <c:v>2000</c:v>
                </c:pt>
                <c:pt idx="839">
                  <c:v>2000</c:v>
                </c:pt>
                <c:pt idx="840">
                  <c:v>2000</c:v>
                </c:pt>
                <c:pt idx="841">
                  <c:v>2000</c:v>
                </c:pt>
                <c:pt idx="842">
                  <c:v>2000</c:v>
                </c:pt>
                <c:pt idx="843">
                  <c:v>2000</c:v>
                </c:pt>
                <c:pt idx="844">
                  <c:v>2000</c:v>
                </c:pt>
                <c:pt idx="845">
                  <c:v>2000</c:v>
                </c:pt>
                <c:pt idx="846">
                  <c:v>2000</c:v>
                </c:pt>
                <c:pt idx="847">
                  <c:v>2000</c:v>
                </c:pt>
                <c:pt idx="848">
                  <c:v>2000</c:v>
                </c:pt>
                <c:pt idx="849">
                  <c:v>2000</c:v>
                </c:pt>
                <c:pt idx="850">
                  <c:v>2000</c:v>
                </c:pt>
                <c:pt idx="851">
                  <c:v>2000</c:v>
                </c:pt>
                <c:pt idx="852">
                  <c:v>2000</c:v>
                </c:pt>
                <c:pt idx="853">
                  <c:v>2000</c:v>
                </c:pt>
                <c:pt idx="854">
                  <c:v>2000</c:v>
                </c:pt>
                <c:pt idx="855">
                  <c:v>2000</c:v>
                </c:pt>
                <c:pt idx="856">
                  <c:v>2000</c:v>
                </c:pt>
                <c:pt idx="857">
                  <c:v>2000</c:v>
                </c:pt>
                <c:pt idx="858">
                  <c:v>2000</c:v>
                </c:pt>
                <c:pt idx="859">
                  <c:v>2000</c:v>
                </c:pt>
                <c:pt idx="860">
                  <c:v>2000</c:v>
                </c:pt>
                <c:pt idx="861">
                  <c:v>2000</c:v>
                </c:pt>
                <c:pt idx="862">
                  <c:v>2000</c:v>
                </c:pt>
                <c:pt idx="863">
                  <c:v>2000</c:v>
                </c:pt>
                <c:pt idx="864">
                  <c:v>2000</c:v>
                </c:pt>
                <c:pt idx="865">
                  <c:v>2000</c:v>
                </c:pt>
                <c:pt idx="866">
                  <c:v>2000</c:v>
                </c:pt>
                <c:pt idx="867">
                  <c:v>2000</c:v>
                </c:pt>
                <c:pt idx="868">
                  <c:v>2000</c:v>
                </c:pt>
                <c:pt idx="869">
                  <c:v>2000</c:v>
                </c:pt>
                <c:pt idx="870">
                  <c:v>2000</c:v>
                </c:pt>
                <c:pt idx="871">
                  <c:v>2000</c:v>
                </c:pt>
                <c:pt idx="872">
                  <c:v>2500</c:v>
                </c:pt>
                <c:pt idx="873">
                  <c:v>2500</c:v>
                </c:pt>
                <c:pt idx="874">
                  <c:v>2500</c:v>
                </c:pt>
                <c:pt idx="875">
                  <c:v>2500</c:v>
                </c:pt>
                <c:pt idx="876">
                  <c:v>2500</c:v>
                </c:pt>
                <c:pt idx="877">
                  <c:v>2500</c:v>
                </c:pt>
                <c:pt idx="878">
                  <c:v>2500</c:v>
                </c:pt>
                <c:pt idx="879">
                  <c:v>2500</c:v>
                </c:pt>
                <c:pt idx="880">
                  <c:v>2500</c:v>
                </c:pt>
                <c:pt idx="881">
                  <c:v>2500</c:v>
                </c:pt>
                <c:pt idx="882">
                  <c:v>2500</c:v>
                </c:pt>
                <c:pt idx="883">
                  <c:v>2500</c:v>
                </c:pt>
                <c:pt idx="884">
                  <c:v>2500</c:v>
                </c:pt>
                <c:pt idx="885">
                  <c:v>2500</c:v>
                </c:pt>
                <c:pt idx="886">
                  <c:v>2500</c:v>
                </c:pt>
                <c:pt idx="887">
                  <c:v>2500</c:v>
                </c:pt>
                <c:pt idx="888">
                  <c:v>2500</c:v>
                </c:pt>
                <c:pt idx="889">
                  <c:v>2500</c:v>
                </c:pt>
                <c:pt idx="890">
                  <c:v>2500</c:v>
                </c:pt>
                <c:pt idx="891">
                  <c:v>2500</c:v>
                </c:pt>
                <c:pt idx="892">
                  <c:v>2500</c:v>
                </c:pt>
                <c:pt idx="893">
                  <c:v>2500</c:v>
                </c:pt>
                <c:pt idx="894">
                  <c:v>2500</c:v>
                </c:pt>
                <c:pt idx="895">
                  <c:v>2500</c:v>
                </c:pt>
                <c:pt idx="896">
                  <c:v>2500</c:v>
                </c:pt>
                <c:pt idx="897">
                  <c:v>2500</c:v>
                </c:pt>
                <c:pt idx="898">
                  <c:v>2500</c:v>
                </c:pt>
                <c:pt idx="899">
                  <c:v>2500</c:v>
                </c:pt>
                <c:pt idx="900">
                  <c:v>2500</c:v>
                </c:pt>
                <c:pt idx="901">
                  <c:v>2500</c:v>
                </c:pt>
                <c:pt idx="902">
                  <c:v>2500</c:v>
                </c:pt>
                <c:pt idx="903">
                  <c:v>2500</c:v>
                </c:pt>
                <c:pt idx="904">
                  <c:v>2500</c:v>
                </c:pt>
                <c:pt idx="905">
                  <c:v>2500</c:v>
                </c:pt>
                <c:pt idx="906">
                  <c:v>2500</c:v>
                </c:pt>
                <c:pt idx="907">
                  <c:v>2500</c:v>
                </c:pt>
                <c:pt idx="908">
                  <c:v>2500</c:v>
                </c:pt>
                <c:pt idx="909">
                  <c:v>2500</c:v>
                </c:pt>
                <c:pt idx="910">
                  <c:v>2500</c:v>
                </c:pt>
                <c:pt idx="911">
                  <c:v>2500</c:v>
                </c:pt>
                <c:pt idx="912">
                  <c:v>2500</c:v>
                </c:pt>
                <c:pt idx="913">
                  <c:v>2500</c:v>
                </c:pt>
                <c:pt idx="914">
                  <c:v>2500</c:v>
                </c:pt>
                <c:pt idx="915">
                  <c:v>2500</c:v>
                </c:pt>
                <c:pt idx="916">
                  <c:v>2500</c:v>
                </c:pt>
                <c:pt idx="917">
                  <c:v>2500</c:v>
                </c:pt>
                <c:pt idx="918">
                  <c:v>2500</c:v>
                </c:pt>
                <c:pt idx="919">
                  <c:v>2500</c:v>
                </c:pt>
                <c:pt idx="920">
                  <c:v>2500</c:v>
                </c:pt>
                <c:pt idx="921">
                  <c:v>2500</c:v>
                </c:pt>
                <c:pt idx="922">
                  <c:v>2500</c:v>
                </c:pt>
                <c:pt idx="923">
                  <c:v>2500</c:v>
                </c:pt>
                <c:pt idx="924">
                  <c:v>2500</c:v>
                </c:pt>
                <c:pt idx="925">
                  <c:v>2500</c:v>
                </c:pt>
                <c:pt idx="926">
                  <c:v>2500</c:v>
                </c:pt>
                <c:pt idx="927">
                  <c:v>2500</c:v>
                </c:pt>
                <c:pt idx="928">
                  <c:v>2500</c:v>
                </c:pt>
                <c:pt idx="929">
                  <c:v>2500</c:v>
                </c:pt>
                <c:pt idx="930">
                  <c:v>2500</c:v>
                </c:pt>
                <c:pt idx="931">
                  <c:v>2500</c:v>
                </c:pt>
                <c:pt idx="932">
                  <c:v>2500</c:v>
                </c:pt>
                <c:pt idx="933">
                  <c:v>2500</c:v>
                </c:pt>
                <c:pt idx="934">
                  <c:v>2500</c:v>
                </c:pt>
                <c:pt idx="935">
                  <c:v>2500</c:v>
                </c:pt>
                <c:pt idx="936">
                  <c:v>2500</c:v>
                </c:pt>
                <c:pt idx="937">
                  <c:v>2500</c:v>
                </c:pt>
                <c:pt idx="938">
                  <c:v>2500</c:v>
                </c:pt>
                <c:pt idx="939">
                  <c:v>2500</c:v>
                </c:pt>
                <c:pt idx="940">
                  <c:v>2500</c:v>
                </c:pt>
                <c:pt idx="941">
                  <c:v>2500</c:v>
                </c:pt>
                <c:pt idx="942">
                  <c:v>2500</c:v>
                </c:pt>
                <c:pt idx="943">
                  <c:v>2500</c:v>
                </c:pt>
                <c:pt idx="944">
                  <c:v>2500</c:v>
                </c:pt>
                <c:pt idx="945">
                  <c:v>2500</c:v>
                </c:pt>
                <c:pt idx="946">
                  <c:v>2500</c:v>
                </c:pt>
                <c:pt idx="947">
                  <c:v>2500</c:v>
                </c:pt>
                <c:pt idx="948">
                  <c:v>2500</c:v>
                </c:pt>
                <c:pt idx="949">
                  <c:v>2500</c:v>
                </c:pt>
                <c:pt idx="950">
                  <c:v>2500</c:v>
                </c:pt>
                <c:pt idx="951">
                  <c:v>2500</c:v>
                </c:pt>
                <c:pt idx="952">
                  <c:v>2500</c:v>
                </c:pt>
                <c:pt idx="953">
                  <c:v>2500</c:v>
                </c:pt>
                <c:pt idx="954">
                  <c:v>2500</c:v>
                </c:pt>
                <c:pt idx="955">
                  <c:v>2500</c:v>
                </c:pt>
                <c:pt idx="956">
                  <c:v>2500</c:v>
                </c:pt>
                <c:pt idx="957">
                  <c:v>2500</c:v>
                </c:pt>
                <c:pt idx="958">
                  <c:v>2500</c:v>
                </c:pt>
                <c:pt idx="959">
                  <c:v>2500</c:v>
                </c:pt>
                <c:pt idx="960">
                  <c:v>2500</c:v>
                </c:pt>
                <c:pt idx="961">
                  <c:v>2500</c:v>
                </c:pt>
                <c:pt idx="962">
                  <c:v>2500</c:v>
                </c:pt>
                <c:pt idx="963">
                  <c:v>2500</c:v>
                </c:pt>
                <c:pt idx="964">
                  <c:v>2500</c:v>
                </c:pt>
                <c:pt idx="965">
                  <c:v>2500</c:v>
                </c:pt>
                <c:pt idx="966">
                  <c:v>2500</c:v>
                </c:pt>
                <c:pt idx="967">
                  <c:v>2500</c:v>
                </c:pt>
                <c:pt idx="968">
                  <c:v>2500</c:v>
                </c:pt>
                <c:pt idx="969">
                  <c:v>2500</c:v>
                </c:pt>
                <c:pt idx="970">
                  <c:v>2500</c:v>
                </c:pt>
                <c:pt idx="971">
                  <c:v>2500</c:v>
                </c:pt>
                <c:pt idx="972">
                  <c:v>2500</c:v>
                </c:pt>
                <c:pt idx="973">
                  <c:v>2500</c:v>
                </c:pt>
                <c:pt idx="974">
                  <c:v>2500</c:v>
                </c:pt>
                <c:pt idx="975">
                  <c:v>2500</c:v>
                </c:pt>
                <c:pt idx="976">
                  <c:v>3150</c:v>
                </c:pt>
                <c:pt idx="977">
                  <c:v>3150</c:v>
                </c:pt>
                <c:pt idx="978">
                  <c:v>3150</c:v>
                </c:pt>
                <c:pt idx="979">
                  <c:v>3150</c:v>
                </c:pt>
                <c:pt idx="980">
                  <c:v>3150</c:v>
                </c:pt>
                <c:pt idx="981">
                  <c:v>3150</c:v>
                </c:pt>
                <c:pt idx="982">
                  <c:v>3150</c:v>
                </c:pt>
                <c:pt idx="983">
                  <c:v>3150</c:v>
                </c:pt>
                <c:pt idx="984">
                  <c:v>3150</c:v>
                </c:pt>
                <c:pt idx="985">
                  <c:v>3150</c:v>
                </c:pt>
                <c:pt idx="986">
                  <c:v>3150</c:v>
                </c:pt>
                <c:pt idx="987">
                  <c:v>3150</c:v>
                </c:pt>
                <c:pt idx="988">
                  <c:v>3150</c:v>
                </c:pt>
                <c:pt idx="989">
                  <c:v>3150</c:v>
                </c:pt>
                <c:pt idx="990">
                  <c:v>3150</c:v>
                </c:pt>
                <c:pt idx="991">
                  <c:v>3150</c:v>
                </c:pt>
                <c:pt idx="992">
                  <c:v>3150</c:v>
                </c:pt>
                <c:pt idx="993">
                  <c:v>3150</c:v>
                </c:pt>
                <c:pt idx="994">
                  <c:v>3150</c:v>
                </c:pt>
                <c:pt idx="995">
                  <c:v>3150</c:v>
                </c:pt>
                <c:pt idx="996">
                  <c:v>3150</c:v>
                </c:pt>
                <c:pt idx="997">
                  <c:v>3150</c:v>
                </c:pt>
                <c:pt idx="998">
                  <c:v>3150</c:v>
                </c:pt>
                <c:pt idx="999">
                  <c:v>3150</c:v>
                </c:pt>
                <c:pt idx="1000">
                  <c:v>3150</c:v>
                </c:pt>
                <c:pt idx="1001">
                  <c:v>3150</c:v>
                </c:pt>
                <c:pt idx="1002">
                  <c:v>3150</c:v>
                </c:pt>
                <c:pt idx="1003">
                  <c:v>3150</c:v>
                </c:pt>
                <c:pt idx="1004">
                  <c:v>3150</c:v>
                </c:pt>
                <c:pt idx="1005">
                  <c:v>3150</c:v>
                </c:pt>
                <c:pt idx="1006">
                  <c:v>3150</c:v>
                </c:pt>
                <c:pt idx="1007">
                  <c:v>3150</c:v>
                </c:pt>
                <c:pt idx="1008">
                  <c:v>3150</c:v>
                </c:pt>
                <c:pt idx="1009">
                  <c:v>3150</c:v>
                </c:pt>
                <c:pt idx="1010">
                  <c:v>3150</c:v>
                </c:pt>
                <c:pt idx="1011">
                  <c:v>3150</c:v>
                </c:pt>
                <c:pt idx="1012">
                  <c:v>3150</c:v>
                </c:pt>
                <c:pt idx="1013">
                  <c:v>3150</c:v>
                </c:pt>
                <c:pt idx="1014">
                  <c:v>3150</c:v>
                </c:pt>
                <c:pt idx="1015">
                  <c:v>3150</c:v>
                </c:pt>
                <c:pt idx="1016">
                  <c:v>3150</c:v>
                </c:pt>
                <c:pt idx="1017">
                  <c:v>3150</c:v>
                </c:pt>
                <c:pt idx="1018">
                  <c:v>3150</c:v>
                </c:pt>
                <c:pt idx="1019">
                  <c:v>3150</c:v>
                </c:pt>
                <c:pt idx="1020">
                  <c:v>3150</c:v>
                </c:pt>
                <c:pt idx="1021">
                  <c:v>3150</c:v>
                </c:pt>
                <c:pt idx="1022">
                  <c:v>3150</c:v>
                </c:pt>
                <c:pt idx="1023">
                  <c:v>3150</c:v>
                </c:pt>
                <c:pt idx="1024">
                  <c:v>3150</c:v>
                </c:pt>
                <c:pt idx="1025">
                  <c:v>3150</c:v>
                </c:pt>
                <c:pt idx="1026">
                  <c:v>3150</c:v>
                </c:pt>
                <c:pt idx="1027">
                  <c:v>3150</c:v>
                </c:pt>
                <c:pt idx="1028">
                  <c:v>3150</c:v>
                </c:pt>
                <c:pt idx="1029">
                  <c:v>3150</c:v>
                </c:pt>
                <c:pt idx="1030">
                  <c:v>3150</c:v>
                </c:pt>
                <c:pt idx="1031">
                  <c:v>3150</c:v>
                </c:pt>
                <c:pt idx="1032">
                  <c:v>3150</c:v>
                </c:pt>
                <c:pt idx="1033">
                  <c:v>3150</c:v>
                </c:pt>
                <c:pt idx="1034">
                  <c:v>3150</c:v>
                </c:pt>
                <c:pt idx="1035">
                  <c:v>3150</c:v>
                </c:pt>
                <c:pt idx="1036">
                  <c:v>3150</c:v>
                </c:pt>
                <c:pt idx="1037">
                  <c:v>3150</c:v>
                </c:pt>
                <c:pt idx="1038">
                  <c:v>3150</c:v>
                </c:pt>
                <c:pt idx="1039">
                  <c:v>3150</c:v>
                </c:pt>
                <c:pt idx="1040">
                  <c:v>3150</c:v>
                </c:pt>
                <c:pt idx="1041">
                  <c:v>3150</c:v>
                </c:pt>
                <c:pt idx="1042">
                  <c:v>3150</c:v>
                </c:pt>
                <c:pt idx="1043">
                  <c:v>3150</c:v>
                </c:pt>
                <c:pt idx="1044">
                  <c:v>3150</c:v>
                </c:pt>
                <c:pt idx="1045">
                  <c:v>3150</c:v>
                </c:pt>
                <c:pt idx="1046">
                  <c:v>3150</c:v>
                </c:pt>
                <c:pt idx="1047">
                  <c:v>3150</c:v>
                </c:pt>
                <c:pt idx="1048">
                  <c:v>3150</c:v>
                </c:pt>
                <c:pt idx="1049">
                  <c:v>3150</c:v>
                </c:pt>
                <c:pt idx="1050">
                  <c:v>3150</c:v>
                </c:pt>
                <c:pt idx="1051">
                  <c:v>3150</c:v>
                </c:pt>
                <c:pt idx="1052">
                  <c:v>3150</c:v>
                </c:pt>
                <c:pt idx="1053">
                  <c:v>3150</c:v>
                </c:pt>
                <c:pt idx="1054">
                  <c:v>3150</c:v>
                </c:pt>
                <c:pt idx="1055">
                  <c:v>3150</c:v>
                </c:pt>
                <c:pt idx="1056">
                  <c:v>3150</c:v>
                </c:pt>
                <c:pt idx="1057">
                  <c:v>3150</c:v>
                </c:pt>
                <c:pt idx="1058">
                  <c:v>3150</c:v>
                </c:pt>
                <c:pt idx="1059">
                  <c:v>3150</c:v>
                </c:pt>
                <c:pt idx="1060">
                  <c:v>3150</c:v>
                </c:pt>
                <c:pt idx="1061">
                  <c:v>3150</c:v>
                </c:pt>
                <c:pt idx="1062">
                  <c:v>3150</c:v>
                </c:pt>
                <c:pt idx="1063">
                  <c:v>3150</c:v>
                </c:pt>
                <c:pt idx="1064">
                  <c:v>3150</c:v>
                </c:pt>
                <c:pt idx="1065">
                  <c:v>3150</c:v>
                </c:pt>
                <c:pt idx="1066">
                  <c:v>3150</c:v>
                </c:pt>
                <c:pt idx="1067">
                  <c:v>3150</c:v>
                </c:pt>
                <c:pt idx="1068">
                  <c:v>3150</c:v>
                </c:pt>
                <c:pt idx="1069">
                  <c:v>3150</c:v>
                </c:pt>
                <c:pt idx="1070">
                  <c:v>3150</c:v>
                </c:pt>
                <c:pt idx="1071">
                  <c:v>3150</c:v>
                </c:pt>
                <c:pt idx="1072">
                  <c:v>3150</c:v>
                </c:pt>
                <c:pt idx="1073">
                  <c:v>3150</c:v>
                </c:pt>
                <c:pt idx="1074">
                  <c:v>3150</c:v>
                </c:pt>
                <c:pt idx="1075">
                  <c:v>3150</c:v>
                </c:pt>
                <c:pt idx="1076">
                  <c:v>3150</c:v>
                </c:pt>
                <c:pt idx="1077">
                  <c:v>3150</c:v>
                </c:pt>
                <c:pt idx="1078">
                  <c:v>3150</c:v>
                </c:pt>
                <c:pt idx="1079">
                  <c:v>4000</c:v>
                </c:pt>
                <c:pt idx="1080">
                  <c:v>4000</c:v>
                </c:pt>
                <c:pt idx="1081">
                  <c:v>4000</c:v>
                </c:pt>
                <c:pt idx="1082">
                  <c:v>4000</c:v>
                </c:pt>
                <c:pt idx="1083">
                  <c:v>4000</c:v>
                </c:pt>
                <c:pt idx="1084">
                  <c:v>4000</c:v>
                </c:pt>
                <c:pt idx="1085">
                  <c:v>4000</c:v>
                </c:pt>
                <c:pt idx="1086">
                  <c:v>4000</c:v>
                </c:pt>
                <c:pt idx="1087">
                  <c:v>4000</c:v>
                </c:pt>
                <c:pt idx="1088">
                  <c:v>4000</c:v>
                </c:pt>
                <c:pt idx="1089">
                  <c:v>4000</c:v>
                </c:pt>
                <c:pt idx="1090">
                  <c:v>4000</c:v>
                </c:pt>
                <c:pt idx="1091">
                  <c:v>4000</c:v>
                </c:pt>
                <c:pt idx="1092">
                  <c:v>4000</c:v>
                </c:pt>
                <c:pt idx="1093">
                  <c:v>4000</c:v>
                </c:pt>
                <c:pt idx="1094">
                  <c:v>4000</c:v>
                </c:pt>
                <c:pt idx="1095">
                  <c:v>4000</c:v>
                </c:pt>
                <c:pt idx="1096">
                  <c:v>4000</c:v>
                </c:pt>
                <c:pt idx="1097">
                  <c:v>4000</c:v>
                </c:pt>
                <c:pt idx="1098">
                  <c:v>4000</c:v>
                </c:pt>
                <c:pt idx="1099">
                  <c:v>4000</c:v>
                </c:pt>
                <c:pt idx="1100">
                  <c:v>4000</c:v>
                </c:pt>
                <c:pt idx="1101">
                  <c:v>4000</c:v>
                </c:pt>
                <c:pt idx="1102">
                  <c:v>4000</c:v>
                </c:pt>
                <c:pt idx="1103">
                  <c:v>4000</c:v>
                </c:pt>
                <c:pt idx="1104">
                  <c:v>4000</c:v>
                </c:pt>
                <c:pt idx="1105">
                  <c:v>4000</c:v>
                </c:pt>
                <c:pt idx="1106">
                  <c:v>4000</c:v>
                </c:pt>
                <c:pt idx="1107">
                  <c:v>4000</c:v>
                </c:pt>
                <c:pt idx="1108">
                  <c:v>4000</c:v>
                </c:pt>
                <c:pt idx="1109">
                  <c:v>4000</c:v>
                </c:pt>
                <c:pt idx="1110">
                  <c:v>4000</c:v>
                </c:pt>
                <c:pt idx="1111">
                  <c:v>4000</c:v>
                </c:pt>
                <c:pt idx="1112">
                  <c:v>4000</c:v>
                </c:pt>
                <c:pt idx="1113">
                  <c:v>4000</c:v>
                </c:pt>
                <c:pt idx="1114">
                  <c:v>4000</c:v>
                </c:pt>
                <c:pt idx="1115">
                  <c:v>4000</c:v>
                </c:pt>
                <c:pt idx="1116">
                  <c:v>4000</c:v>
                </c:pt>
                <c:pt idx="1117">
                  <c:v>4000</c:v>
                </c:pt>
                <c:pt idx="1118">
                  <c:v>4000</c:v>
                </c:pt>
                <c:pt idx="1119">
                  <c:v>4000</c:v>
                </c:pt>
                <c:pt idx="1120">
                  <c:v>4000</c:v>
                </c:pt>
                <c:pt idx="1121">
                  <c:v>4000</c:v>
                </c:pt>
                <c:pt idx="1122">
                  <c:v>4000</c:v>
                </c:pt>
                <c:pt idx="1123">
                  <c:v>4000</c:v>
                </c:pt>
                <c:pt idx="1124">
                  <c:v>4000</c:v>
                </c:pt>
                <c:pt idx="1125">
                  <c:v>4000</c:v>
                </c:pt>
                <c:pt idx="1126">
                  <c:v>4000</c:v>
                </c:pt>
                <c:pt idx="1127">
                  <c:v>4000</c:v>
                </c:pt>
                <c:pt idx="1128">
                  <c:v>4000</c:v>
                </c:pt>
                <c:pt idx="1129">
                  <c:v>4000</c:v>
                </c:pt>
                <c:pt idx="1130">
                  <c:v>4000</c:v>
                </c:pt>
                <c:pt idx="1131">
                  <c:v>4000</c:v>
                </c:pt>
                <c:pt idx="1132">
                  <c:v>4000</c:v>
                </c:pt>
                <c:pt idx="1133">
                  <c:v>4000</c:v>
                </c:pt>
                <c:pt idx="1134">
                  <c:v>4000</c:v>
                </c:pt>
                <c:pt idx="1135">
                  <c:v>4000</c:v>
                </c:pt>
                <c:pt idx="1136">
                  <c:v>4000</c:v>
                </c:pt>
                <c:pt idx="1137">
                  <c:v>4000</c:v>
                </c:pt>
                <c:pt idx="1138">
                  <c:v>4000</c:v>
                </c:pt>
                <c:pt idx="1139">
                  <c:v>4000</c:v>
                </c:pt>
                <c:pt idx="1140">
                  <c:v>4000</c:v>
                </c:pt>
                <c:pt idx="1141">
                  <c:v>4000</c:v>
                </c:pt>
                <c:pt idx="1142">
                  <c:v>4000</c:v>
                </c:pt>
                <c:pt idx="1143">
                  <c:v>4000</c:v>
                </c:pt>
                <c:pt idx="1144">
                  <c:v>4000</c:v>
                </c:pt>
                <c:pt idx="1145">
                  <c:v>4000</c:v>
                </c:pt>
                <c:pt idx="1146">
                  <c:v>4000</c:v>
                </c:pt>
                <c:pt idx="1147">
                  <c:v>4000</c:v>
                </c:pt>
                <c:pt idx="1148">
                  <c:v>4000</c:v>
                </c:pt>
                <c:pt idx="1149">
                  <c:v>4000</c:v>
                </c:pt>
                <c:pt idx="1150">
                  <c:v>4000</c:v>
                </c:pt>
                <c:pt idx="1151">
                  <c:v>4000</c:v>
                </c:pt>
                <c:pt idx="1152">
                  <c:v>4000</c:v>
                </c:pt>
                <c:pt idx="1153">
                  <c:v>4000</c:v>
                </c:pt>
                <c:pt idx="1154">
                  <c:v>4000</c:v>
                </c:pt>
                <c:pt idx="1155">
                  <c:v>4000</c:v>
                </c:pt>
                <c:pt idx="1156">
                  <c:v>4000</c:v>
                </c:pt>
                <c:pt idx="1157">
                  <c:v>4000</c:v>
                </c:pt>
                <c:pt idx="1158">
                  <c:v>4000</c:v>
                </c:pt>
                <c:pt idx="1159">
                  <c:v>4000</c:v>
                </c:pt>
                <c:pt idx="1160">
                  <c:v>4000</c:v>
                </c:pt>
                <c:pt idx="1161">
                  <c:v>4000</c:v>
                </c:pt>
                <c:pt idx="1162">
                  <c:v>4000</c:v>
                </c:pt>
                <c:pt idx="1163">
                  <c:v>4000</c:v>
                </c:pt>
                <c:pt idx="1164">
                  <c:v>4000</c:v>
                </c:pt>
                <c:pt idx="1165">
                  <c:v>4000</c:v>
                </c:pt>
                <c:pt idx="1166">
                  <c:v>4000</c:v>
                </c:pt>
                <c:pt idx="1167">
                  <c:v>4000</c:v>
                </c:pt>
                <c:pt idx="1168">
                  <c:v>4000</c:v>
                </c:pt>
                <c:pt idx="1169">
                  <c:v>4000</c:v>
                </c:pt>
                <c:pt idx="1170">
                  <c:v>4000</c:v>
                </c:pt>
                <c:pt idx="1171">
                  <c:v>4000</c:v>
                </c:pt>
                <c:pt idx="1172">
                  <c:v>4000</c:v>
                </c:pt>
                <c:pt idx="1173">
                  <c:v>4000</c:v>
                </c:pt>
                <c:pt idx="1174">
                  <c:v>4000</c:v>
                </c:pt>
                <c:pt idx="1175">
                  <c:v>4000</c:v>
                </c:pt>
                <c:pt idx="1176">
                  <c:v>4000</c:v>
                </c:pt>
                <c:pt idx="1177">
                  <c:v>4000</c:v>
                </c:pt>
                <c:pt idx="1178">
                  <c:v>4000</c:v>
                </c:pt>
                <c:pt idx="1179">
                  <c:v>4000</c:v>
                </c:pt>
                <c:pt idx="1180">
                  <c:v>4000</c:v>
                </c:pt>
                <c:pt idx="1181">
                  <c:v>5000</c:v>
                </c:pt>
                <c:pt idx="1182">
                  <c:v>5000</c:v>
                </c:pt>
                <c:pt idx="1183">
                  <c:v>5000</c:v>
                </c:pt>
                <c:pt idx="1184">
                  <c:v>5000</c:v>
                </c:pt>
                <c:pt idx="1185">
                  <c:v>5000</c:v>
                </c:pt>
                <c:pt idx="1186">
                  <c:v>5000</c:v>
                </c:pt>
                <c:pt idx="1187">
                  <c:v>5000</c:v>
                </c:pt>
                <c:pt idx="1188">
                  <c:v>5000</c:v>
                </c:pt>
                <c:pt idx="1189">
                  <c:v>5000</c:v>
                </c:pt>
                <c:pt idx="1190">
                  <c:v>5000</c:v>
                </c:pt>
                <c:pt idx="1191">
                  <c:v>5000</c:v>
                </c:pt>
                <c:pt idx="1192">
                  <c:v>5000</c:v>
                </c:pt>
                <c:pt idx="1193">
                  <c:v>5000</c:v>
                </c:pt>
                <c:pt idx="1194">
                  <c:v>5000</c:v>
                </c:pt>
                <c:pt idx="1195">
                  <c:v>5000</c:v>
                </c:pt>
                <c:pt idx="1196">
                  <c:v>5000</c:v>
                </c:pt>
                <c:pt idx="1197">
                  <c:v>5000</c:v>
                </c:pt>
                <c:pt idx="1198">
                  <c:v>5000</c:v>
                </c:pt>
                <c:pt idx="1199">
                  <c:v>5000</c:v>
                </c:pt>
                <c:pt idx="1200">
                  <c:v>5000</c:v>
                </c:pt>
                <c:pt idx="1201">
                  <c:v>5000</c:v>
                </c:pt>
                <c:pt idx="1202">
                  <c:v>5000</c:v>
                </c:pt>
                <c:pt idx="1203">
                  <c:v>5000</c:v>
                </c:pt>
                <c:pt idx="1204">
                  <c:v>5000</c:v>
                </c:pt>
                <c:pt idx="1205">
                  <c:v>5000</c:v>
                </c:pt>
                <c:pt idx="1206">
                  <c:v>5000</c:v>
                </c:pt>
                <c:pt idx="1207">
                  <c:v>5000</c:v>
                </c:pt>
                <c:pt idx="1208">
                  <c:v>5000</c:v>
                </c:pt>
                <c:pt idx="1209">
                  <c:v>5000</c:v>
                </c:pt>
                <c:pt idx="1210">
                  <c:v>5000</c:v>
                </c:pt>
                <c:pt idx="1211">
                  <c:v>5000</c:v>
                </c:pt>
                <c:pt idx="1212">
                  <c:v>5000</c:v>
                </c:pt>
                <c:pt idx="1213">
                  <c:v>5000</c:v>
                </c:pt>
                <c:pt idx="1214">
                  <c:v>5000</c:v>
                </c:pt>
                <c:pt idx="1215">
                  <c:v>5000</c:v>
                </c:pt>
                <c:pt idx="1216">
                  <c:v>5000</c:v>
                </c:pt>
                <c:pt idx="1217">
                  <c:v>5000</c:v>
                </c:pt>
                <c:pt idx="1218">
                  <c:v>5000</c:v>
                </c:pt>
                <c:pt idx="1219">
                  <c:v>5000</c:v>
                </c:pt>
                <c:pt idx="1220">
                  <c:v>5000</c:v>
                </c:pt>
                <c:pt idx="1221">
                  <c:v>5000</c:v>
                </c:pt>
                <c:pt idx="1222">
                  <c:v>5000</c:v>
                </c:pt>
                <c:pt idx="1223">
                  <c:v>5000</c:v>
                </c:pt>
                <c:pt idx="1224">
                  <c:v>5000</c:v>
                </c:pt>
                <c:pt idx="1225">
                  <c:v>5000</c:v>
                </c:pt>
                <c:pt idx="1226">
                  <c:v>5000</c:v>
                </c:pt>
                <c:pt idx="1227">
                  <c:v>5000</c:v>
                </c:pt>
                <c:pt idx="1228">
                  <c:v>5000</c:v>
                </c:pt>
                <c:pt idx="1229">
                  <c:v>5000</c:v>
                </c:pt>
                <c:pt idx="1230">
                  <c:v>5000</c:v>
                </c:pt>
                <c:pt idx="1231">
                  <c:v>5000</c:v>
                </c:pt>
                <c:pt idx="1232">
                  <c:v>5000</c:v>
                </c:pt>
                <c:pt idx="1233">
                  <c:v>5000</c:v>
                </c:pt>
                <c:pt idx="1234">
                  <c:v>5000</c:v>
                </c:pt>
                <c:pt idx="1235">
                  <c:v>5000</c:v>
                </c:pt>
                <c:pt idx="1236">
                  <c:v>5000</c:v>
                </c:pt>
                <c:pt idx="1237">
                  <c:v>5000</c:v>
                </c:pt>
                <c:pt idx="1238">
                  <c:v>5000</c:v>
                </c:pt>
                <c:pt idx="1239">
                  <c:v>5000</c:v>
                </c:pt>
                <c:pt idx="1240">
                  <c:v>5000</c:v>
                </c:pt>
                <c:pt idx="1241">
                  <c:v>5000</c:v>
                </c:pt>
                <c:pt idx="1242">
                  <c:v>5000</c:v>
                </c:pt>
                <c:pt idx="1243">
                  <c:v>5000</c:v>
                </c:pt>
                <c:pt idx="1244">
                  <c:v>5000</c:v>
                </c:pt>
                <c:pt idx="1245">
                  <c:v>5000</c:v>
                </c:pt>
                <c:pt idx="1246">
                  <c:v>5000</c:v>
                </c:pt>
                <c:pt idx="1247">
                  <c:v>5000</c:v>
                </c:pt>
                <c:pt idx="1248">
                  <c:v>5000</c:v>
                </c:pt>
                <c:pt idx="1249">
                  <c:v>5000</c:v>
                </c:pt>
                <c:pt idx="1250">
                  <c:v>5000</c:v>
                </c:pt>
                <c:pt idx="1251">
                  <c:v>5000</c:v>
                </c:pt>
                <c:pt idx="1252">
                  <c:v>5000</c:v>
                </c:pt>
                <c:pt idx="1253">
                  <c:v>5000</c:v>
                </c:pt>
                <c:pt idx="1254">
                  <c:v>5000</c:v>
                </c:pt>
                <c:pt idx="1255">
                  <c:v>5000</c:v>
                </c:pt>
                <c:pt idx="1256">
                  <c:v>5000</c:v>
                </c:pt>
                <c:pt idx="1257">
                  <c:v>5000</c:v>
                </c:pt>
                <c:pt idx="1258">
                  <c:v>5000</c:v>
                </c:pt>
                <c:pt idx="1259">
                  <c:v>5000</c:v>
                </c:pt>
                <c:pt idx="1260">
                  <c:v>5000</c:v>
                </c:pt>
                <c:pt idx="1261">
                  <c:v>5000</c:v>
                </c:pt>
                <c:pt idx="1262">
                  <c:v>5000</c:v>
                </c:pt>
                <c:pt idx="1263">
                  <c:v>5000</c:v>
                </c:pt>
                <c:pt idx="1264">
                  <c:v>5000</c:v>
                </c:pt>
                <c:pt idx="1265">
                  <c:v>5000</c:v>
                </c:pt>
                <c:pt idx="1266">
                  <c:v>5000</c:v>
                </c:pt>
                <c:pt idx="1267">
                  <c:v>5000</c:v>
                </c:pt>
                <c:pt idx="1268">
                  <c:v>5000</c:v>
                </c:pt>
                <c:pt idx="1269">
                  <c:v>5000</c:v>
                </c:pt>
                <c:pt idx="1270">
                  <c:v>5000</c:v>
                </c:pt>
                <c:pt idx="1271">
                  <c:v>5000</c:v>
                </c:pt>
                <c:pt idx="1272">
                  <c:v>5000</c:v>
                </c:pt>
                <c:pt idx="1273">
                  <c:v>5000</c:v>
                </c:pt>
                <c:pt idx="1274">
                  <c:v>5000</c:v>
                </c:pt>
                <c:pt idx="1275">
                  <c:v>5000</c:v>
                </c:pt>
                <c:pt idx="1276">
                  <c:v>6300</c:v>
                </c:pt>
                <c:pt idx="1277">
                  <c:v>6300</c:v>
                </c:pt>
                <c:pt idx="1278">
                  <c:v>6300</c:v>
                </c:pt>
                <c:pt idx="1279">
                  <c:v>6300</c:v>
                </c:pt>
                <c:pt idx="1280">
                  <c:v>6300</c:v>
                </c:pt>
                <c:pt idx="1281">
                  <c:v>6300</c:v>
                </c:pt>
                <c:pt idx="1282">
                  <c:v>6300</c:v>
                </c:pt>
                <c:pt idx="1283">
                  <c:v>6300</c:v>
                </c:pt>
                <c:pt idx="1284">
                  <c:v>6300</c:v>
                </c:pt>
                <c:pt idx="1285">
                  <c:v>6300</c:v>
                </c:pt>
                <c:pt idx="1286">
                  <c:v>6300</c:v>
                </c:pt>
                <c:pt idx="1287">
                  <c:v>6300</c:v>
                </c:pt>
                <c:pt idx="1288">
                  <c:v>6300</c:v>
                </c:pt>
                <c:pt idx="1289">
                  <c:v>6300</c:v>
                </c:pt>
                <c:pt idx="1290">
                  <c:v>6300</c:v>
                </c:pt>
                <c:pt idx="1291">
                  <c:v>6300</c:v>
                </c:pt>
                <c:pt idx="1292">
                  <c:v>6300</c:v>
                </c:pt>
                <c:pt idx="1293">
                  <c:v>6300</c:v>
                </c:pt>
                <c:pt idx="1294">
                  <c:v>6300</c:v>
                </c:pt>
                <c:pt idx="1295">
                  <c:v>6300</c:v>
                </c:pt>
                <c:pt idx="1296">
                  <c:v>6300</c:v>
                </c:pt>
                <c:pt idx="1297">
                  <c:v>6300</c:v>
                </c:pt>
                <c:pt idx="1298">
                  <c:v>6300</c:v>
                </c:pt>
                <c:pt idx="1299">
                  <c:v>6300</c:v>
                </c:pt>
                <c:pt idx="1300">
                  <c:v>6300</c:v>
                </c:pt>
                <c:pt idx="1301">
                  <c:v>6300</c:v>
                </c:pt>
                <c:pt idx="1302">
                  <c:v>6300</c:v>
                </c:pt>
                <c:pt idx="1303">
                  <c:v>6300</c:v>
                </c:pt>
                <c:pt idx="1304">
                  <c:v>6300</c:v>
                </c:pt>
                <c:pt idx="1305">
                  <c:v>6300</c:v>
                </c:pt>
                <c:pt idx="1306">
                  <c:v>6300</c:v>
                </c:pt>
                <c:pt idx="1307">
                  <c:v>6300</c:v>
                </c:pt>
                <c:pt idx="1308">
                  <c:v>6300</c:v>
                </c:pt>
                <c:pt idx="1309">
                  <c:v>6300</c:v>
                </c:pt>
                <c:pt idx="1310">
                  <c:v>6300</c:v>
                </c:pt>
                <c:pt idx="1311">
                  <c:v>6300</c:v>
                </c:pt>
                <c:pt idx="1312">
                  <c:v>6300</c:v>
                </c:pt>
                <c:pt idx="1313">
                  <c:v>6300</c:v>
                </c:pt>
                <c:pt idx="1314">
                  <c:v>6300</c:v>
                </c:pt>
                <c:pt idx="1315">
                  <c:v>6300</c:v>
                </c:pt>
                <c:pt idx="1316">
                  <c:v>6300</c:v>
                </c:pt>
                <c:pt idx="1317">
                  <c:v>6300</c:v>
                </c:pt>
                <c:pt idx="1318">
                  <c:v>6300</c:v>
                </c:pt>
                <c:pt idx="1319">
                  <c:v>6300</c:v>
                </c:pt>
                <c:pt idx="1320">
                  <c:v>6300</c:v>
                </c:pt>
                <c:pt idx="1321">
                  <c:v>6300</c:v>
                </c:pt>
                <c:pt idx="1322">
                  <c:v>6300</c:v>
                </c:pt>
                <c:pt idx="1323">
                  <c:v>6300</c:v>
                </c:pt>
                <c:pt idx="1324">
                  <c:v>6300</c:v>
                </c:pt>
                <c:pt idx="1325">
                  <c:v>6300</c:v>
                </c:pt>
                <c:pt idx="1326">
                  <c:v>6300</c:v>
                </c:pt>
                <c:pt idx="1327">
                  <c:v>6300</c:v>
                </c:pt>
                <c:pt idx="1328">
                  <c:v>6300</c:v>
                </c:pt>
                <c:pt idx="1329">
                  <c:v>6300</c:v>
                </c:pt>
                <c:pt idx="1330">
                  <c:v>6300</c:v>
                </c:pt>
                <c:pt idx="1331">
                  <c:v>6300</c:v>
                </c:pt>
                <c:pt idx="1332">
                  <c:v>6300</c:v>
                </c:pt>
                <c:pt idx="1333">
                  <c:v>6300</c:v>
                </c:pt>
                <c:pt idx="1334">
                  <c:v>6300</c:v>
                </c:pt>
                <c:pt idx="1335">
                  <c:v>6300</c:v>
                </c:pt>
                <c:pt idx="1336">
                  <c:v>6300</c:v>
                </c:pt>
                <c:pt idx="1337">
                  <c:v>6300</c:v>
                </c:pt>
                <c:pt idx="1338">
                  <c:v>6300</c:v>
                </c:pt>
                <c:pt idx="1339">
                  <c:v>6300</c:v>
                </c:pt>
                <c:pt idx="1340">
                  <c:v>6300</c:v>
                </c:pt>
                <c:pt idx="1341">
                  <c:v>6300</c:v>
                </c:pt>
                <c:pt idx="1342">
                  <c:v>6300</c:v>
                </c:pt>
                <c:pt idx="1343">
                  <c:v>6300</c:v>
                </c:pt>
                <c:pt idx="1344">
                  <c:v>6300</c:v>
                </c:pt>
                <c:pt idx="1345">
                  <c:v>6300</c:v>
                </c:pt>
                <c:pt idx="1346">
                  <c:v>6300</c:v>
                </c:pt>
                <c:pt idx="1347">
                  <c:v>6300</c:v>
                </c:pt>
                <c:pt idx="1348">
                  <c:v>6300</c:v>
                </c:pt>
                <c:pt idx="1349">
                  <c:v>6300</c:v>
                </c:pt>
                <c:pt idx="1350">
                  <c:v>6300</c:v>
                </c:pt>
                <c:pt idx="1351">
                  <c:v>6300</c:v>
                </c:pt>
                <c:pt idx="1352">
                  <c:v>6300</c:v>
                </c:pt>
                <c:pt idx="1353">
                  <c:v>6300</c:v>
                </c:pt>
                <c:pt idx="1354">
                  <c:v>6300</c:v>
                </c:pt>
                <c:pt idx="1355">
                  <c:v>6300</c:v>
                </c:pt>
                <c:pt idx="1356">
                  <c:v>6300</c:v>
                </c:pt>
                <c:pt idx="1357">
                  <c:v>6300</c:v>
                </c:pt>
                <c:pt idx="1358">
                  <c:v>6300</c:v>
                </c:pt>
                <c:pt idx="1359">
                  <c:v>6300</c:v>
                </c:pt>
                <c:pt idx="1360">
                  <c:v>6300</c:v>
                </c:pt>
                <c:pt idx="1361">
                  <c:v>6300</c:v>
                </c:pt>
                <c:pt idx="1362">
                  <c:v>6300</c:v>
                </c:pt>
                <c:pt idx="1363">
                  <c:v>6300</c:v>
                </c:pt>
                <c:pt idx="1364">
                  <c:v>6300</c:v>
                </c:pt>
                <c:pt idx="1365">
                  <c:v>8000</c:v>
                </c:pt>
                <c:pt idx="1366">
                  <c:v>8000</c:v>
                </c:pt>
                <c:pt idx="1367">
                  <c:v>8000</c:v>
                </c:pt>
                <c:pt idx="1368">
                  <c:v>8000</c:v>
                </c:pt>
                <c:pt idx="1369">
                  <c:v>8000</c:v>
                </c:pt>
                <c:pt idx="1370">
                  <c:v>8000</c:v>
                </c:pt>
                <c:pt idx="1371">
                  <c:v>8000</c:v>
                </c:pt>
                <c:pt idx="1372">
                  <c:v>8000</c:v>
                </c:pt>
                <c:pt idx="1373">
                  <c:v>8000</c:v>
                </c:pt>
                <c:pt idx="1374">
                  <c:v>8000</c:v>
                </c:pt>
                <c:pt idx="1375">
                  <c:v>8000</c:v>
                </c:pt>
                <c:pt idx="1376">
                  <c:v>8000</c:v>
                </c:pt>
                <c:pt idx="1377">
                  <c:v>8000</c:v>
                </c:pt>
                <c:pt idx="1378">
                  <c:v>8000</c:v>
                </c:pt>
                <c:pt idx="1379">
                  <c:v>8000</c:v>
                </c:pt>
                <c:pt idx="1380">
                  <c:v>8000</c:v>
                </c:pt>
                <c:pt idx="1381">
                  <c:v>8000</c:v>
                </c:pt>
                <c:pt idx="1382">
                  <c:v>8000</c:v>
                </c:pt>
                <c:pt idx="1383">
                  <c:v>8000</c:v>
                </c:pt>
                <c:pt idx="1384">
                  <c:v>8000</c:v>
                </c:pt>
                <c:pt idx="1385">
                  <c:v>8000</c:v>
                </c:pt>
                <c:pt idx="1386">
                  <c:v>8000</c:v>
                </c:pt>
                <c:pt idx="1387">
                  <c:v>8000</c:v>
                </c:pt>
                <c:pt idx="1388">
                  <c:v>8000</c:v>
                </c:pt>
                <c:pt idx="1389">
                  <c:v>8000</c:v>
                </c:pt>
                <c:pt idx="1390">
                  <c:v>8000</c:v>
                </c:pt>
                <c:pt idx="1391">
                  <c:v>8000</c:v>
                </c:pt>
                <c:pt idx="1392">
                  <c:v>8000</c:v>
                </c:pt>
                <c:pt idx="1393">
                  <c:v>8000</c:v>
                </c:pt>
                <c:pt idx="1394">
                  <c:v>8000</c:v>
                </c:pt>
                <c:pt idx="1395">
                  <c:v>8000</c:v>
                </c:pt>
                <c:pt idx="1396">
                  <c:v>8000</c:v>
                </c:pt>
                <c:pt idx="1397">
                  <c:v>8000</c:v>
                </c:pt>
                <c:pt idx="1398">
                  <c:v>8000</c:v>
                </c:pt>
                <c:pt idx="1399">
                  <c:v>8000</c:v>
                </c:pt>
                <c:pt idx="1400">
                  <c:v>8000</c:v>
                </c:pt>
                <c:pt idx="1401">
                  <c:v>8000</c:v>
                </c:pt>
                <c:pt idx="1402">
                  <c:v>8000</c:v>
                </c:pt>
                <c:pt idx="1403">
                  <c:v>8000</c:v>
                </c:pt>
                <c:pt idx="1404">
                  <c:v>8000</c:v>
                </c:pt>
                <c:pt idx="1405">
                  <c:v>8000</c:v>
                </c:pt>
                <c:pt idx="1406">
                  <c:v>8000</c:v>
                </c:pt>
                <c:pt idx="1407">
                  <c:v>8000</c:v>
                </c:pt>
                <c:pt idx="1408">
                  <c:v>8000</c:v>
                </c:pt>
                <c:pt idx="1409">
                  <c:v>8000</c:v>
                </c:pt>
                <c:pt idx="1410">
                  <c:v>8000</c:v>
                </c:pt>
                <c:pt idx="1411">
                  <c:v>8000</c:v>
                </c:pt>
                <c:pt idx="1412">
                  <c:v>8000</c:v>
                </c:pt>
                <c:pt idx="1413">
                  <c:v>8000</c:v>
                </c:pt>
                <c:pt idx="1414">
                  <c:v>8000</c:v>
                </c:pt>
                <c:pt idx="1415">
                  <c:v>8000</c:v>
                </c:pt>
                <c:pt idx="1416">
                  <c:v>8000</c:v>
                </c:pt>
                <c:pt idx="1417">
                  <c:v>10000</c:v>
                </c:pt>
                <c:pt idx="1418">
                  <c:v>10000</c:v>
                </c:pt>
                <c:pt idx="1419">
                  <c:v>10000</c:v>
                </c:pt>
                <c:pt idx="1420">
                  <c:v>10000</c:v>
                </c:pt>
                <c:pt idx="1421">
                  <c:v>10000</c:v>
                </c:pt>
                <c:pt idx="1422">
                  <c:v>10000</c:v>
                </c:pt>
                <c:pt idx="1423">
                  <c:v>10000</c:v>
                </c:pt>
                <c:pt idx="1424">
                  <c:v>10000</c:v>
                </c:pt>
                <c:pt idx="1425">
                  <c:v>10000</c:v>
                </c:pt>
                <c:pt idx="1426">
                  <c:v>10000</c:v>
                </c:pt>
                <c:pt idx="1427">
                  <c:v>10000</c:v>
                </c:pt>
                <c:pt idx="1428">
                  <c:v>10000</c:v>
                </c:pt>
                <c:pt idx="1429">
                  <c:v>10000</c:v>
                </c:pt>
                <c:pt idx="1430">
                  <c:v>10000</c:v>
                </c:pt>
                <c:pt idx="1431">
                  <c:v>10000</c:v>
                </c:pt>
                <c:pt idx="1432">
                  <c:v>10000</c:v>
                </c:pt>
                <c:pt idx="1433">
                  <c:v>10000</c:v>
                </c:pt>
                <c:pt idx="1434">
                  <c:v>10000</c:v>
                </c:pt>
                <c:pt idx="1435">
                  <c:v>10000</c:v>
                </c:pt>
                <c:pt idx="1436">
                  <c:v>10000</c:v>
                </c:pt>
                <c:pt idx="1437">
                  <c:v>10000</c:v>
                </c:pt>
                <c:pt idx="1438">
                  <c:v>10000</c:v>
                </c:pt>
                <c:pt idx="1439">
                  <c:v>10000</c:v>
                </c:pt>
                <c:pt idx="1440">
                  <c:v>10000</c:v>
                </c:pt>
                <c:pt idx="1441">
                  <c:v>10000</c:v>
                </c:pt>
                <c:pt idx="1442">
                  <c:v>10000</c:v>
                </c:pt>
                <c:pt idx="1443">
                  <c:v>10000</c:v>
                </c:pt>
                <c:pt idx="1444">
                  <c:v>10000</c:v>
                </c:pt>
                <c:pt idx="1445">
                  <c:v>10000</c:v>
                </c:pt>
                <c:pt idx="1446">
                  <c:v>10000</c:v>
                </c:pt>
                <c:pt idx="1447">
                  <c:v>10000</c:v>
                </c:pt>
                <c:pt idx="1448">
                  <c:v>10000</c:v>
                </c:pt>
                <c:pt idx="1449">
                  <c:v>10000</c:v>
                </c:pt>
                <c:pt idx="1450">
                  <c:v>10000</c:v>
                </c:pt>
                <c:pt idx="1451">
                  <c:v>10000</c:v>
                </c:pt>
                <c:pt idx="1452">
                  <c:v>10000</c:v>
                </c:pt>
                <c:pt idx="1453">
                  <c:v>10000</c:v>
                </c:pt>
                <c:pt idx="1454">
                  <c:v>10000</c:v>
                </c:pt>
                <c:pt idx="1455">
                  <c:v>10000</c:v>
                </c:pt>
                <c:pt idx="1456">
                  <c:v>10000</c:v>
                </c:pt>
                <c:pt idx="1457">
                  <c:v>10000</c:v>
                </c:pt>
                <c:pt idx="1458">
                  <c:v>10000</c:v>
                </c:pt>
                <c:pt idx="1459">
                  <c:v>12500</c:v>
                </c:pt>
                <c:pt idx="1460">
                  <c:v>12500</c:v>
                </c:pt>
                <c:pt idx="1461">
                  <c:v>12500</c:v>
                </c:pt>
                <c:pt idx="1462">
                  <c:v>12500</c:v>
                </c:pt>
                <c:pt idx="1463">
                  <c:v>12500</c:v>
                </c:pt>
                <c:pt idx="1464">
                  <c:v>12500</c:v>
                </c:pt>
                <c:pt idx="1465">
                  <c:v>12500</c:v>
                </c:pt>
                <c:pt idx="1466">
                  <c:v>12500</c:v>
                </c:pt>
                <c:pt idx="1467">
                  <c:v>12500</c:v>
                </c:pt>
                <c:pt idx="1468">
                  <c:v>12500</c:v>
                </c:pt>
                <c:pt idx="1469">
                  <c:v>12500</c:v>
                </c:pt>
                <c:pt idx="1470">
                  <c:v>12500</c:v>
                </c:pt>
                <c:pt idx="1471">
                  <c:v>12500</c:v>
                </c:pt>
                <c:pt idx="1472">
                  <c:v>12500</c:v>
                </c:pt>
                <c:pt idx="1473">
                  <c:v>12500</c:v>
                </c:pt>
                <c:pt idx="1474">
                  <c:v>12500</c:v>
                </c:pt>
                <c:pt idx="1475">
                  <c:v>12500</c:v>
                </c:pt>
                <c:pt idx="1476">
                  <c:v>12500</c:v>
                </c:pt>
                <c:pt idx="1477">
                  <c:v>12500</c:v>
                </c:pt>
                <c:pt idx="1478">
                  <c:v>12500</c:v>
                </c:pt>
                <c:pt idx="1479">
                  <c:v>12500</c:v>
                </c:pt>
                <c:pt idx="1480">
                  <c:v>12500</c:v>
                </c:pt>
                <c:pt idx="1481">
                  <c:v>12500</c:v>
                </c:pt>
                <c:pt idx="1482">
                  <c:v>12500</c:v>
                </c:pt>
                <c:pt idx="1483">
                  <c:v>12500</c:v>
                </c:pt>
                <c:pt idx="1484">
                  <c:v>16000</c:v>
                </c:pt>
                <c:pt idx="1485">
                  <c:v>16000</c:v>
                </c:pt>
                <c:pt idx="1486">
                  <c:v>16000</c:v>
                </c:pt>
                <c:pt idx="1487">
                  <c:v>16000</c:v>
                </c:pt>
                <c:pt idx="1488">
                  <c:v>16000</c:v>
                </c:pt>
                <c:pt idx="1489">
                  <c:v>16000</c:v>
                </c:pt>
                <c:pt idx="1490">
                  <c:v>16000</c:v>
                </c:pt>
                <c:pt idx="1491">
                  <c:v>16000</c:v>
                </c:pt>
                <c:pt idx="1492">
                  <c:v>16000</c:v>
                </c:pt>
                <c:pt idx="1493">
                  <c:v>16000</c:v>
                </c:pt>
                <c:pt idx="1494">
                  <c:v>16000</c:v>
                </c:pt>
                <c:pt idx="1495">
                  <c:v>16000</c:v>
                </c:pt>
                <c:pt idx="1496">
                  <c:v>16000</c:v>
                </c:pt>
                <c:pt idx="1497">
                  <c:v>20000</c:v>
                </c:pt>
                <c:pt idx="1498">
                  <c:v>20000</c:v>
                </c:pt>
                <c:pt idx="1499">
                  <c:v>20000</c:v>
                </c:pt>
                <c:pt idx="1500">
                  <c:v>20000</c:v>
                </c:pt>
                <c:pt idx="1501">
                  <c:v>20000</c:v>
                </c:pt>
                <c:pt idx="1502">
                  <c:v>20000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AF5-4294-9FFB-E0045B59C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0026248"/>
        <c:axId val="510026576"/>
      </c:scatterChart>
      <c:valAx>
        <c:axId val="510026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10026576"/>
        <c:crosses val="autoZero"/>
        <c:crossBetween val="midCat"/>
      </c:valAx>
      <c:valAx>
        <c:axId val="5100265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 (Hz)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10026248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for group B revised scores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'Independent t Test Data'!$Q$4:$Q$9</c:f>
              <c:strCache>
                <c:ptCount val="6"/>
                <c:pt idx="0">
                  <c:v>80</c:v>
                </c:pt>
                <c:pt idx="1">
                  <c:v>85</c:v>
                </c:pt>
                <c:pt idx="2">
                  <c:v>90</c:v>
                </c:pt>
                <c:pt idx="3">
                  <c:v>95</c:v>
                </c:pt>
                <c:pt idx="4">
                  <c:v>100</c:v>
                </c:pt>
                <c:pt idx="5">
                  <c:v>More</c:v>
                </c:pt>
              </c:strCache>
            </c:strRef>
          </c:cat>
          <c:val>
            <c:numRef>
              <c:f>'Independent t Test Data'!$R$4:$R$9</c:f>
              <c:numCache>
                <c:formatCode>General</c:formatCode>
                <c:ptCount val="6"/>
                <c:pt idx="0">
                  <c:v>14</c:v>
                </c:pt>
                <c:pt idx="1">
                  <c:v>21</c:v>
                </c:pt>
                <c:pt idx="2">
                  <c:v>19</c:v>
                </c:pt>
                <c:pt idx="3">
                  <c:v>6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74-4645-B87D-E7ABDE1A7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605833872"/>
        <c:axId val="605831248"/>
      </c:barChart>
      <c:catAx>
        <c:axId val="6058338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Group B scores 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605831248"/>
        <c:crosses val="autoZero"/>
        <c:auto val="1"/>
        <c:lblAlgn val="ctr"/>
        <c:lblOffset val="100"/>
        <c:noMultiLvlLbl val="0"/>
      </c:catAx>
      <c:valAx>
        <c:axId val="6058312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05833872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for group A revised</a:t>
            </a:r>
            <a:r>
              <a:rPr lang="en-US" baseline="0"/>
              <a:t> scores 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'Independent t Test Data'!$T$17:$T$21</c:f>
              <c:strCache>
                <c:ptCount val="5"/>
                <c:pt idx="0">
                  <c:v>70</c:v>
                </c:pt>
                <c:pt idx="1">
                  <c:v>80</c:v>
                </c:pt>
                <c:pt idx="2">
                  <c:v>90</c:v>
                </c:pt>
                <c:pt idx="3">
                  <c:v>100</c:v>
                </c:pt>
                <c:pt idx="4">
                  <c:v>More</c:v>
                </c:pt>
              </c:strCache>
            </c:strRef>
          </c:cat>
          <c:val>
            <c:numRef>
              <c:f>'Independent t Test Data'!$U$17:$U$21</c:f>
              <c:numCache>
                <c:formatCode>General</c:formatCode>
                <c:ptCount val="5"/>
                <c:pt idx="0">
                  <c:v>32</c:v>
                </c:pt>
                <c:pt idx="1">
                  <c:v>21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F5-4A24-A3A8-3C9CCB48D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0021984"/>
        <c:axId val="510016408"/>
      </c:barChart>
      <c:catAx>
        <c:axId val="510021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Group</a:t>
                </a:r>
                <a:r>
                  <a:rPr lang="en-US" baseline="0"/>
                  <a:t> A scores</a:t>
                </a: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10016408"/>
        <c:crosses val="autoZero"/>
        <c:auto val="1"/>
        <c:lblAlgn val="ctr"/>
        <c:lblOffset val="100"/>
        <c:noMultiLvlLbl val="0"/>
      </c:catAx>
      <c:valAx>
        <c:axId val="5100164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10021984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for Pre-Exposure </a:t>
            </a:r>
            <a:r>
              <a:rPr lang="el-GR"/>
              <a:t>μ</a:t>
            </a:r>
            <a:r>
              <a:rPr lang="en-US"/>
              <a:t>g/dL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'Paired Samples t Test Data'!$T$17:$T$24</c:f>
              <c:strCache>
                <c:ptCount val="8"/>
                <c:pt idx="0">
                  <c:v>8</c:v>
                </c:pt>
                <c:pt idx="1">
                  <c:v>17</c:v>
                </c:pt>
                <c:pt idx="2">
                  <c:v>26</c:v>
                </c:pt>
                <c:pt idx="3">
                  <c:v>35</c:v>
                </c:pt>
                <c:pt idx="4">
                  <c:v>44</c:v>
                </c:pt>
                <c:pt idx="5">
                  <c:v>53</c:v>
                </c:pt>
                <c:pt idx="6">
                  <c:v>62</c:v>
                </c:pt>
                <c:pt idx="7">
                  <c:v>More</c:v>
                </c:pt>
              </c:strCache>
            </c:strRef>
          </c:cat>
          <c:val>
            <c:numRef>
              <c:f>'Paired Samples t Test Data'!$U$17:$U$24</c:f>
              <c:numCache>
                <c:formatCode>General</c:formatCode>
                <c:ptCount val="8"/>
                <c:pt idx="0">
                  <c:v>2</c:v>
                </c:pt>
                <c:pt idx="1">
                  <c:v>5</c:v>
                </c:pt>
                <c:pt idx="2">
                  <c:v>7</c:v>
                </c:pt>
                <c:pt idx="3">
                  <c:v>11</c:v>
                </c:pt>
                <c:pt idx="4">
                  <c:v>16</c:v>
                </c:pt>
                <c:pt idx="5">
                  <c:v>7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78-43AE-A37F-15E506383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0668984"/>
        <c:axId val="610670296"/>
      </c:barChart>
      <c:catAx>
        <c:axId val="610668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Pre-Exposure </a:t>
                </a:r>
                <a:r>
                  <a:rPr lang="el-GR"/>
                  <a:t>μ</a:t>
                </a:r>
                <a:r>
                  <a:rPr lang="en-US"/>
                  <a:t>g/dL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10670296"/>
        <c:crosses val="autoZero"/>
        <c:auto val="1"/>
        <c:lblAlgn val="ctr"/>
        <c:lblOffset val="100"/>
        <c:noMultiLvlLbl val="0"/>
      </c:catAx>
      <c:valAx>
        <c:axId val="6106702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10668984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B = Soil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'ANOVA One-Way Data'!$H$22:$H$27</c:f>
              <c:strCache>
                <c:ptCount val="6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More</c:v>
                </c:pt>
              </c:strCache>
            </c:strRef>
          </c:cat>
          <c:val>
            <c:numRef>
              <c:f>'ANOVA One-Way Data'!$I$22:$I$27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12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89-43B0-925C-E21A92C93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63278496"/>
        <c:axId val="563278824"/>
      </c:barChart>
      <c:catAx>
        <c:axId val="563278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 = Soil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63278824"/>
        <c:crosses val="autoZero"/>
        <c:auto val="1"/>
        <c:lblAlgn val="ctr"/>
        <c:lblOffset val="100"/>
        <c:noMultiLvlLbl val="0"/>
      </c:catAx>
      <c:valAx>
        <c:axId val="5632788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63278496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C = Water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'ANOVA One-Way Data'!$H$34:$H$39</c:f>
              <c:strCache>
                <c:ptCount val="6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More</c:v>
                </c:pt>
              </c:strCache>
            </c:strRef>
          </c:cat>
          <c:val>
            <c:numRef>
              <c:f>'ANOVA One-Way Data'!$I$34:$I$39</c:f>
              <c:numCache>
                <c:formatCode>General</c:formatCode>
                <c:ptCount val="6"/>
                <c:pt idx="0">
                  <c:v>1</c:v>
                </c:pt>
                <c:pt idx="1">
                  <c:v>10</c:v>
                </c:pt>
                <c:pt idx="2">
                  <c:v>5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C4-413D-AA67-E37E13FC1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0023296"/>
        <c:axId val="510018376"/>
      </c:barChart>
      <c:catAx>
        <c:axId val="510023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 = Water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10018376"/>
        <c:crosses val="autoZero"/>
        <c:auto val="1"/>
        <c:lblAlgn val="ctr"/>
        <c:lblOffset val="100"/>
        <c:noMultiLvlLbl val="0"/>
      </c:catAx>
      <c:valAx>
        <c:axId val="5100183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10023296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D = Training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'ANOVA One-Way Data'!$H$48:$H$53</c:f>
              <c:strCache>
                <c:ptCount val="6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More</c:v>
                </c:pt>
              </c:strCache>
            </c:strRef>
          </c:cat>
          <c:val>
            <c:numRef>
              <c:f>'ANOVA One-Way Data'!$I$48:$I$53</c:f>
              <c:numCache>
                <c:formatCode>General</c:formatCode>
                <c:ptCount val="6"/>
                <c:pt idx="0">
                  <c:v>1</c:v>
                </c:pt>
                <c:pt idx="1">
                  <c:v>16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0B-4B67-B349-EC2CB45C0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607115752"/>
        <c:axId val="607113128"/>
      </c:barChart>
      <c:catAx>
        <c:axId val="607115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 = Training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607113128"/>
        <c:crosses val="autoZero"/>
        <c:auto val="1"/>
        <c:lblAlgn val="ctr"/>
        <c:lblOffset val="100"/>
        <c:noMultiLvlLbl val="0"/>
      </c:catAx>
      <c:valAx>
        <c:axId val="6071131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07115752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for A = Air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'ANOVA One-Way Data'!$H$10:$H$15</c:f>
              <c:strCache>
                <c:ptCount val="6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More</c:v>
                </c:pt>
              </c:strCache>
            </c:strRef>
          </c:cat>
          <c:val>
            <c:numRef>
              <c:f>'ANOVA One-Way Data'!$I$10:$I$15</c:f>
              <c:numCache>
                <c:formatCode>General</c:formatCode>
                <c:ptCount val="6"/>
                <c:pt idx="0">
                  <c:v>1</c:v>
                </c:pt>
                <c:pt idx="1">
                  <c:v>4</c:v>
                </c:pt>
                <c:pt idx="2">
                  <c:v>6</c:v>
                </c:pt>
                <c:pt idx="3">
                  <c:v>7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F4-4C71-A90A-0E0495AA5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614994328"/>
        <c:axId val="614988424"/>
      </c:barChart>
      <c:catAx>
        <c:axId val="614994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 = Air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614988424"/>
        <c:crosses val="autoZero"/>
        <c:auto val="1"/>
        <c:lblAlgn val="ctr"/>
        <c:lblOffset val="100"/>
        <c:noMultiLvlLbl val="0"/>
      </c:catAx>
      <c:valAx>
        <c:axId val="6149884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14994328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238125</xdr:colOff>
      <xdr:row>2</xdr:row>
      <xdr:rowOff>180975</xdr:rowOff>
    </xdr:from>
    <xdr:to>
      <xdr:col>25</xdr:col>
      <xdr:colOff>238125</xdr:colOff>
      <xdr:row>12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FFB60F-2146-4678-9C2F-F2CD1C7D36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238125</xdr:colOff>
      <xdr:row>2</xdr:row>
      <xdr:rowOff>180975</xdr:rowOff>
    </xdr:from>
    <xdr:to>
      <xdr:col>27</xdr:col>
      <xdr:colOff>238125</xdr:colOff>
      <xdr:row>12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DA6D37-F551-415B-B3F1-D6DB1666F9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619125</xdr:colOff>
      <xdr:row>13</xdr:row>
      <xdr:rowOff>152400</xdr:rowOff>
    </xdr:from>
    <xdr:to>
      <xdr:col>10</xdr:col>
      <xdr:colOff>295275</xdr:colOff>
      <xdr:row>23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6B13945-6863-4B0F-A899-B9BD464331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238125</xdr:colOff>
      <xdr:row>3</xdr:row>
      <xdr:rowOff>171450</xdr:rowOff>
    </xdr:from>
    <xdr:to>
      <xdr:col>20</xdr:col>
      <xdr:colOff>238125</xdr:colOff>
      <xdr:row>14</xdr:row>
      <xdr:rowOff>9525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8DEB8A8-DA80-4963-A7BE-AD3EF06A8D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238125</xdr:colOff>
      <xdr:row>5</xdr:row>
      <xdr:rowOff>180975</xdr:rowOff>
    </xdr:from>
    <xdr:to>
      <xdr:col>21</xdr:col>
      <xdr:colOff>238125</xdr:colOff>
      <xdr:row>16</xdr:row>
      <xdr:rowOff>9525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6CA5650-5D4D-4622-83D9-158D3E21D8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238125</xdr:colOff>
      <xdr:row>7</xdr:row>
      <xdr:rowOff>180975</xdr:rowOff>
    </xdr:from>
    <xdr:to>
      <xdr:col>22</xdr:col>
      <xdr:colOff>238125</xdr:colOff>
      <xdr:row>18</xdr:row>
      <xdr:rowOff>19050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90AE2C2-1337-4799-9ABA-957B3CD2D3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238125</xdr:colOff>
      <xdr:row>1</xdr:row>
      <xdr:rowOff>180975</xdr:rowOff>
    </xdr:from>
    <xdr:to>
      <xdr:col>26</xdr:col>
      <xdr:colOff>238125</xdr:colOff>
      <xdr:row>11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331ACF-8368-4F78-8DDF-4A0E35FF35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771525</xdr:colOff>
      <xdr:row>3</xdr:row>
      <xdr:rowOff>180975</xdr:rowOff>
    </xdr:from>
    <xdr:to>
      <xdr:col>18</xdr:col>
      <xdr:colOff>419100</xdr:colOff>
      <xdr:row>14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203BCB-4012-402E-A8D6-5CDB000FF7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238125</xdr:colOff>
      <xdr:row>2</xdr:row>
      <xdr:rowOff>180975</xdr:rowOff>
    </xdr:from>
    <xdr:to>
      <xdr:col>25</xdr:col>
      <xdr:colOff>238125</xdr:colOff>
      <xdr:row>12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988D73-8F7B-4B67-B5D0-518F95D345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238125</xdr:colOff>
      <xdr:row>15</xdr:row>
      <xdr:rowOff>180975</xdr:rowOff>
    </xdr:from>
    <xdr:to>
      <xdr:col>28</xdr:col>
      <xdr:colOff>238125</xdr:colOff>
      <xdr:row>25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36DFD8-21CC-4140-9829-72ABD7D28A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314325</xdr:colOff>
      <xdr:row>14</xdr:row>
      <xdr:rowOff>47625</xdr:rowOff>
    </xdr:from>
    <xdr:to>
      <xdr:col>18</xdr:col>
      <xdr:colOff>238125</xdr:colOff>
      <xdr:row>24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AB6C89-FDC6-45A7-9A11-EF48F38457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20</xdr:row>
      <xdr:rowOff>114300</xdr:rowOff>
    </xdr:from>
    <xdr:to>
      <xdr:col>16</xdr:col>
      <xdr:colOff>123825</xdr:colOff>
      <xdr:row>30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1A4201D-9621-4D38-BAB4-9758A75DE0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209550</xdr:colOff>
      <xdr:row>32</xdr:row>
      <xdr:rowOff>66675</xdr:rowOff>
    </xdr:from>
    <xdr:to>
      <xdr:col>16</xdr:col>
      <xdr:colOff>209550</xdr:colOff>
      <xdr:row>42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B9DC51E-FA20-4EBA-BF87-12A9DC9604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247650</xdr:colOff>
      <xdr:row>44</xdr:row>
      <xdr:rowOff>123825</xdr:rowOff>
    </xdr:from>
    <xdr:to>
      <xdr:col>16</xdr:col>
      <xdr:colOff>247650</xdr:colOff>
      <xdr:row>54</xdr:row>
      <xdr:rowOff>104775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17E66B0-7763-40D0-82F6-32BC135180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238125</xdr:colOff>
      <xdr:row>7</xdr:row>
      <xdr:rowOff>180975</xdr:rowOff>
    </xdr:from>
    <xdr:to>
      <xdr:col>16</xdr:col>
      <xdr:colOff>238125</xdr:colOff>
      <xdr:row>17</xdr:row>
      <xdr:rowOff>180975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F6857B5-23E4-44DD-867C-0F7985078E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4493.005077314818" createdVersion="7" refreshedVersion="7" minRefreshableVersion="3" recordCount="103" xr:uid="{0CBB563B-69F3-4022-8C99-4B59F325B845}">
  <cacheSource type="worksheet">
    <worksheetSource ref="C1:D104" sheet="Correlation Data"/>
  </cacheSource>
  <cacheFields count="2">
    <cacheField name="Microns" numFmtId="0">
      <sharedItems containsSemiMixedTypes="0" containsString="0" containsNumber="1" minValue="0.2" maxValue="10"/>
    </cacheField>
    <cacheField name="Mean annual sick days per employee" numFmtId="1">
      <sharedItems containsSemiMixedTypes="0" containsString="0" containsNumber="1" containsInteger="1" minValue="2" maxValue="12" count="11">
        <n v="11"/>
        <n v="7"/>
        <n v="5"/>
        <n v="10"/>
        <n v="9"/>
        <n v="8"/>
        <n v="4"/>
        <n v="3"/>
        <n v="6"/>
        <n v="12"/>
        <n v="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4493.066187962962" createdVersion="7" refreshedVersion="7" minRefreshableVersion="3" recordCount="223" xr:uid="{5CCED859-0060-4DEE-80B8-591B391A64EE}">
  <cacheSource type="worksheet">
    <worksheetSource ref="C1:C224" sheet="Simple Regression Data"/>
  </cacheSource>
  <cacheFields count="1">
    <cacheField name="Lost time hours" numFmtId="0">
      <sharedItems containsSemiMixedTypes="0" containsString="0" containsNumber="1" containsInteger="1" minValue="10" maxValue="360" count="37">
        <n v="10"/>
        <n v="30"/>
        <n v="40"/>
        <n v="50"/>
        <n v="60"/>
        <n v="70"/>
        <n v="80"/>
        <n v="90"/>
        <n v="100"/>
        <n v="110"/>
        <n v="120"/>
        <n v="130"/>
        <n v="140"/>
        <n v="150"/>
        <n v="160"/>
        <n v="170"/>
        <n v="180"/>
        <n v="185"/>
        <n v="190"/>
        <n v="200"/>
        <n v="210"/>
        <n v="220"/>
        <n v="230"/>
        <n v="235"/>
        <n v="240"/>
        <n v="245"/>
        <n v="250"/>
        <n v="260"/>
        <n v="270"/>
        <n v="280"/>
        <n v="285"/>
        <n v="290"/>
        <n v="300"/>
        <n v="320"/>
        <n v="330"/>
        <n v="340"/>
        <n v="36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4493.068753587962" createdVersion="7" refreshedVersion="7" minRefreshableVersion="3" recordCount="223" xr:uid="{58263FF6-E2A0-4AA0-960F-DAB3DAFC8B6E}">
  <cacheSource type="worksheet">
    <worksheetSource ref="A1:C224" sheet="Simple Regression Data"/>
  </cacheSource>
  <cacheFields count="3">
    <cacheField name="Contract #" numFmtId="0">
      <sharedItems containsSemiMixedTypes="0" containsString="0" containsNumber="1" containsInteger="1" minValue="2" maxValue="2801"/>
    </cacheField>
    <cacheField name="Safety training expenditure" numFmtId="2">
      <sharedItems containsSemiMixedTypes="0" containsString="0" containsNumber="1" minValue="20.456" maxValue="2271.86" count="199">
        <n v="1985.1189999999999"/>
        <n v="1500"/>
        <n v="1126.461"/>
        <n v="1294.0989999999999"/>
        <n v="1445.5630000000001"/>
        <n v="1112.47"/>
        <n v="1720.806"/>
        <n v="1789.6590000000001"/>
        <n v="1837.5160000000001"/>
        <n v="2000"/>
        <n v="2271.86"/>
        <n v="1507.972"/>
        <n v="1542.329"/>
        <n v="1544.8989999999999"/>
        <n v="1547.1590000000001"/>
        <n v="1567.548"/>
        <n v="1600"/>
        <n v="1452.6890000000001"/>
        <n v="1326.598"/>
        <n v="1351.2539999999999"/>
        <n v="1380.6890000000001"/>
        <n v="1423.568"/>
        <n v="1095.578"/>
        <n v="1132.877"/>
        <n v="1134.575"/>
        <n v="1163.444"/>
        <n v="1170.9179999999999"/>
        <n v="1177.047"/>
        <n v="1188.193"/>
        <n v="1323.287"/>
        <n v="1051.1679999999999"/>
        <n v="1054.027"/>
        <n v="1071.752"/>
        <n v="1077.855"/>
        <n v="1080.3420000000001"/>
        <n v="923.37300000000005"/>
        <n v="957.16700000000003"/>
        <n v="964.11"/>
        <n v="976.64099999999996"/>
        <n v="982.06299999999999"/>
        <n v="985.68499999999995"/>
        <n v="985.96799999999996"/>
        <n v="1000"/>
        <n v="1002.273"/>
        <n v="1035.433"/>
        <n v="910.851"/>
        <n v="912.34900000000005"/>
        <n v="917.01700000000005"/>
        <n v="922.01900000000001"/>
        <n v="950"/>
        <n v="804.28200000000004"/>
        <n v="826.85900000000004"/>
        <n v="832.86900000000003"/>
        <n v="836.33100000000002"/>
        <n v="842.95699999999999"/>
        <n v="856.98500000000001"/>
        <n v="883.87699999999995"/>
        <n v="888.56899999999996"/>
        <n v="893.35500000000002"/>
        <n v="900.88900000000001"/>
        <n v="759.86199999999997"/>
        <n v="767.13400000000001"/>
        <n v="777.23699999999997"/>
        <n v="784.22"/>
        <n v="785.69200000000001"/>
        <n v="785.69399999999996"/>
        <n v="792.34500000000003"/>
        <n v="799.899"/>
        <n v="800.61500000000001"/>
        <n v="801.577"/>
        <n v="746.024"/>
        <n v="756.98400000000004"/>
        <n v="759.51800000000003"/>
        <n v="700.92899999999997"/>
        <n v="709.399"/>
        <n v="715.678"/>
        <n v="724.93799999999999"/>
        <n v="612.23400000000004"/>
        <n v="613.697"/>
        <n v="624.53800000000001"/>
        <n v="635.19200000000001"/>
        <n v="642.78599999999994"/>
        <n v="644.15099999999995"/>
        <n v="656.13699999999994"/>
        <n v="669.81100000000004"/>
        <n v="678.596"/>
        <n v="689.54700000000003"/>
        <n v="526.48"/>
        <n v="537.35199999999998"/>
        <n v="561.96299999999997"/>
        <n v="564.15800000000002"/>
        <n v="566.50099999999998"/>
        <n v="568.95399999999995"/>
        <n v="574.51300000000003"/>
        <n v="579.32100000000003"/>
        <n v="583.62699999999995"/>
        <n v="601.43399999999997"/>
        <n v="607.25800000000004"/>
        <n v="611.47900000000004"/>
        <n v="393.774"/>
        <n v="405.91300000000001"/>
        <n v="406.81400000000002"/>
        <n v="426.78399999999999"/>
        <n v="429.50400000000002"/>
        <n v="450.56200000000001"/>
        <n v="456.89699999999999"/>
        <n v="471.81400000000002"/>
        <n v="474.76"/>
        <n v="500.92200000000003"/>
        <n v="503.17200000000003"/>
        <n v="507.63799999999998"/>
        <n v="507.77199999999999"/>
        <n v="509.43"/>
        <n v="513.69399999999996"/>
        <n v="514.06799999999998"/>
        <n v="526.14200000000005"/>
        <n v="336.51"/>
        <n v="344.392"/>
        <n v="345.68700000000001"/>
        <n v="365.98500000000001"/>
        <n v="377.92500000000001"/>
        <n v="385.04500000000002"/>
        <n v="391.74900000000002"/>
        <n v="264"/>
        <n v="265.39800000000002"/>
        <n v="268.59800000000001"/>
        <n v="275.7"/>
        <n v="283.161"/>
        <n v="288"/>
        <n v="295.83999999999997"/>
        <n v="300"/>
        <n v="305.26799999999997"/>
        <n v="313.36200000000002"/>
        <n v="244"/>
        <n v="250.56800000000001"/>
        <n v="255.11699999999999"/>
        <n v="256.89400000000001"/>
        <n v="263.26799999999997"/>
        <n v="263.59800000000001"/>
        <n v="223.63900000000001"/>
        <n v="226.65199999999999"/>
        <n v="230"/>
        <n v="231.523"/>
        <n v="233.291"/>
        <n v="233.999"/>
        <n v="234"/>
        <n v="234.56800000000001"/>
        <n v="236.59800000000001"/>
        <n v="236.90799999999999"/>
        <n v="237.703"/>
        <n v="243.23699999999999"/>
        <n v="218"/>
        <n v="205"/>
        <n v="206.97300000000001"/>
        <n v="215.36799999999999"/>
        <n v="215.68899999999999"/>
        <n v="215.994"/>
        <n v="217.994"/>
        <n v="169.583"/>
        <n v="174.09299999999999"/>
        <n v="179.06100000000001"/>
        <n v="179.77799999999999"/>
        <n v="192.607"/>
        <n v="196.65"/>
        <n v="201.35599999999999"/>
        <n v="202.70500000000001"/>
        <n v="204.56800000000001"/>
        <n v="135.98599999999999"/>
        <n v="145.58500000000001"/>
        <n v="152.60900000000001"/>
        <n v="125.628"/>
        <n v="128"/>
        <n v="45.298000000000002"/>
        <n v="45.689"/>
        <n v="50"/>
        <n v="51.228999999999999"/>
        <n v="56.893999999999998"/>
        <n v="68.953999999999994"/>
        <n v="102.568"/>
        <n v="102.642"/>
        <n v="103.568"/>
        <n v="125.179"/>
        <n v="731.36400000000003"/>
        <n v="70.921999999999997"/>
        <n v="75.896000000000001"/>
        <n v="97.971999999999994"/>
        <n v="100"/>
        <n v="100.02500000000001"/>
        <n v="102.563"/>
        <n v="56.895000000000003"/>
        <n v="68.093000000000004"/>
        <n v="68.593999999999994"/>
        <n v="42.567999999999998"/>
        <n v="30.425000000000001"/>
        <n v="35.987000000000002"/>
        <n v="25.689"/>
        <n v="26.597999999999999"/>
        <n v="26.895"/>
        <n v="20.456"/>
      </sharedItems>
    </cacheField>
    <cacheField name="Lost time hours" numFmtId="0">
      <sharedItems containsSemiMixedTypes="0" containsString="0" containsNumber="1" containsInteger="1" minValue="10" maxValue="360" count="37">
        <n v="10"/>
        <n v="30"/>
        <n v="40"/>
        <n v="50"/>
        <n v="60"/>
        <n v="70"/>
        <n v="80"/>
        <n v="90"/>
        <n v="100"/>
        <n v="110"/>
        <n v="120"/>
        <n v="130"/>
        <n v="140"/>
        <n v="150"/>
        <n v="160"/>
        <n v="170"/>
        <n v="180"/>
        <n v="185"/>
        <n v="190"/>
        <n v="200"/>
        <n v="210"/>
        <n v="220"/>
        <n v="230"/>
        <n v="235"/>
        <n v="240"/>
        <n v="245"/>
        <n v="250"/>
        <n v="260"/>
        <n v="270"/>
        <n v="280"/>
        <n v="285"/>
        <n v="290"/>
        <n v="300"/>
        <n v="320"/>
        <n v="330"/>
        <n v="340"/>
        <n v="36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4493.08819884259" createdVersion="7" refreshedVersion="7" minRefreshableVersion="3" recordCount="1503" xr:uid="{CA61B43A-3C7F-4A0F-9473-5DD37FF29D7F}">
  <cacheSource type="worksheet">
    <worksheetSource ref="G1:G1504" sheet="Multiple Regression Data"/>
  </cacheSource>
  <cacheFields count="1">
    <cacheField name="Decibel" numFmtId="0">
      <sharedItems containsSemiMixedTypes="0" containsString="0" containsNumber="1" minValue="103.38" maxValue="140.98699999999999" count="1456">
        <n v="126.20099999999999"/>
        <n v="125.20099999999999"/>
        <n v="125.95099999999999"/>
        <n v="127.59099999999999"/>
        <n v="127.461"/>
        <n v="125.571"/>
        <n v="123.06100000000001"/>
        <n v="121.301"/>
        <n v="119.541"/>
        <n v="117.151"/>
        <n v="115.39100000000001"/>
        <n v="112.241"/>
        <n v="108.721"/>
        <n v="126.416"/>
        <n v="127.696"/>
        <n v="128.08600000000001"/>
        <n v="126.96599999999999"/>
        <n v="126.086"/>
        <n v="126.986"/>
        <n v="126.616"/>
        <n v="124.10599999999999"/>
        <n v="123.236"/>
        <n v="121.10599999999999"/>
        <n v="119.60599999999999"/>
        <n v="117.976"/>
        <n v="116.476"/>
        <n v="113.07599999999999"/>
        <n v="111.07599999999999"/>
        <n v="118.129"/>
        <n v="119.319"/>
        <n v="122.779"/>
        <n v="124.809"/>
        <n v="126.959"/>
        <n v="128.62899999999999"/>
        <n v="129.09899999999999"/>
        <n v="127.899"/>
        <n v="125.499"/>
        <n v="124.04900000000001"/>
        <n v="123.68899999999999"/>
        <n v="121.399"/>
        <n v="120.319"/>
        <n v="119.229"/>
        <n v="117.789"/>
        <n v="116.229"/>
        <n v="114.779"/>
        <n v="112.139"/>
        <n v="109.619"/>
        <n v="117.19499999999999"/>
        <n v="118.595"/>
        <n v="122.765"/>
        <n v="125.045"/>
        <n v="127.315"/>
        <n v="129.095"/>
        <n v="129.23500000000001"/>
        <n v="127.36499999999999"/>
        <n v="124.355"/>
        <n v="122.36499999999999"/>
        <n v="122.375"/>
        <n v="120.755"/>
        <n v="119.13500000000001"/>
        <n v="118.145"/>
        <n v="115.645"/>
        <n v="113.77500000000001"/>
        <n v="110.515"/>
        <n v="108.265"/>
        <n v="127.122"/>
        <n v="125.992"/>
        <n v="125.872"/>
        <n v="126.63200000000001"/>
        <n v="126.642"/>
        <n v="124.512"/>
        <n v="123.392"/>
        <n v="121.762"/>
        <n v="119.63200000000001"/>
        <n v="118.122"/>
        <n v="115.372"/>
        <n v="113.492"/>
        <n v="109.22199999999999"/>
        <n v="106.58199999999999"/>
        <n v="121.851"/>
        <n v="124.001"/>
        <n v="126.661"/>
        <n v="128.31100000000001"/>
        <n v="128.83099999999999"/>
        <n v="127.581"/>
        <n v="125.211"/>
        <n v="122.211"/>
        <n v="122.101"/>
        <n v="120.98099999999999"/>
        <n v="119.111"/>
        <n v="117.741"/>
        <n v="116.241"/>
        <n v="114.751"/>
        <n v="112.251"/>
        <n v="108.991"/>
        <n v="106.111"/>
        <n v="127.56399999999999"/>
        <n v="128.45400000000001"/>
        <n v="129.35400000000001"/>
        <n v="129.494"/>
        <n v="129.00399999999999"/>
        <n v="127.634"/>
        <n v="126.514"/>
        <n v="125.524"/>
        <n v="124.024"/>
        <n v="121.514"/>
        <n v="120.264"/>
        <n v="118.134"/>
        <n v="116.134"/>
        <n v="114.634"/>
        <n v="110.224"/>
        <n v="126.15900000000001"/>
        <n v="128.179"/>
        <n v="129.56899999999999"/>
        <n v="129.94900000000001"/>
        <n v="129.32900000000001"/>
        <n v="127.32899999999999"/>
        <n v="124.43899999999999"/>
        <n v="123.069"/>
        <n v="122.43899999999999"/>
        <n v="120.18899999999999"/>
        <n v="118.68899999999999"/>
        <n v="117.309"/>
        <n v="115.679"/>
        <n v="113.79900000000001"/>
        <n v="112.169"/>
        <n v="123.312"/>
        <n v="125.47199999999999"/>
        <n v="127.63200000000001"/>
        <n v="129.292"/>
        <n v="129.55199999999999"/>
        <n v="128.31200000000001"/>
        <n v="125.80200000000001"/>
        <n v="122.782"/>
        <n v="120.532"/>
        <n v="120.16200000000001"/>
        <n v="118.922"/>
        <n v="116.792"/>
        <n v="115.792"/>
        <n v="114.042"/>
        <n v="110.652"/>
        <n v="123.11799999999999"/>
        <n v="125.398"/>
        <n v="127.548"/>
        <n v="128.69800000000001"/>
        <n v="128.708"/>
        <n v="126.83799999999999"/>
        <n v="124.83799999999999"/>
        <n v="122.08799999999999"/>
        <n v="120.08799999999999"/>
        <n v="119.598"/>
        <n v="118.108"/>
        <n v="115.608"/>
        <n v="113.858"/>
        <n v="109.718"/>
        <n v="126.395"/>
        <n v="128.17500000000001"/>
        <n v="129.57499999999999"/>
        <n v="130.715"/>
        <n v="131.61500000000001"/>
        <n v="131.755"/>
        <n v="131.01499999999999"/>
        <n v="129.39500000000001"/>
        <n v="126.645"/>
        <n v="124.395"/>
        <n v="123.77500000000001"/>
        <n v="121.77500000000001"/>
        <n v="119.535"/>
        <n v="117.785"/>
        <n v="116.16500000000001"/>
        <n v="113.66500000000001"/>
        <n v="110.905"/>
        <n v="107.405"/>
        <n v="123.54300000000001"/>
        <n v="126.843"/>
        <n v="128.63300000000001"/>
        <n v="130.173"/>
        <n v="131.07300000000001"/>
        <n v="130.72300000000001"/>
        <n v="128.72300000000001"/>
        <n v="126.343"/>
        <n v="123.21299999999999"/>
        <n v="120.96299999999999"/>
        <n v="120.233"/>
        <n v="118.74299999999999"/>
        <n v="115.863"/>
        <n v="113.733"/>
        <n v="128.14400000000001"/>
        <n v="129.13399999999999"/>
        <n v="128.244"/>
        <n v="128.35400000000001"/>
        <n v="127.834"/>
        <n v="125.824"/>
        <n v="124.304"/>
        <n v="122.044"/>
        <n v="118.024"/>
        <n v="117.624"/>
        <n v="114.98399999999999"/>
        <n v="114.474"/>
        <n v="119.54"/>
        <n v="121.66"/>
        <n v="123.78"/>
        <n v="126.16"/>
        <n v="127.53"/>
        <n v="128.29"/>
        <n v="127.91"/>
        <n v="126.79"/>
        <n v="126.54"/>
        <n v="125.16"/>
        <n v="123.41"/>
        <n v="122.41"/>
        <n v="118.41"/>
        <n v="121.05500000000001"/>
        <n v="123.565"/>
        <n v="126.19499999999999"/>
        <n v="128.70500000000001"/>
        <n v="130.20500000000001"/>
        <n v="130.435"/>
        <n v="127.095"/>
        <n v="125.30500000000001"/>
        <n v="125.02500000000001"/>
        <n v="124.625"/>
        <n v="123.465"/>
        <n v="122.175"/>
        <n v="117.465"/>
        <n v="120.595"/>
        <n v="123.63500000000001"/>
        <n v="126.675"/>
        <n v="129.465"/>
        <n v="130.72499999999999"/>
        <n v="130.595"/>
        <n v="128.80500000000001"/>
        <n v="125.625"/>
        <n v="123.455"/>
        <n v="123.44499999999999"/>
        <n v="122.035"/>
        <n v="120.505"/>
        <n v="116.815"/>
        <n v="125.116"/>
        <n v="126.486"/>
        <n v="127.35599999999999"/>
        <n v="128.21600000000001"/>
        <n v="128.95599999999999"/>
        <n v="128.816"/>
        <n v="127.79600000000001"/>
        <n v="126.896"/>
        <n v="127.006"/>
        <n v="126.116"/>
        <n v="124.086"/>
        <n v="122.816"/>
        <n v="120.786"/>
        <n v="115.996"/>
        <n v="113.086"/>
        <n v="122.292"/>
        <n v="124.69199999999999"/>
        <n v="126.842"/>
        <n v="128.49199999999999"/>
        <n v="129.00200000000001"/>
        <n v="128.762"/>
        <n v="126.752"/>
        <n v="124.61199999999999"/>
        <n v="123.86199999999999"/>
        <n v="123.742"/>
        <n v="122.232"/>
        <n v="120.47199999999999"/>
        <n v="118.712"/>
        <n v="120.137"/>
        <n v="122.14700000000001"/>
        <n v="125.157"/>
        <n v="127.417"/>
        <n v="129.03700000000001"/>
        <n v="129.14699999999999"/>
        <n v="128.25700000000001"/>
        <n v="125.837"/>
        <n v="122.797"/>
        <n v="121.39700000000001"/>
        <n v="121.627"/>
        <n v="120.227"/>
        <n v="118.827"/>
        <n v="116.417"/>
        <n v="120.14700000000001"/>
        <n v="123.417"/>
        <n v="126.67700000000001"/>
        <n v="129.05699999999999"/>
        <n v="130.30699999999999"/>
        <n v="128.67699999999999"/>
        <n v="125.797"/>
        <n v="123.03700000000001"/>
        <n v="121.407"/>
        <n v="121.527"/>
        <n v="120.527"/>
        <n v="118.267"/>
        <n v="115.137"/>
        <n v="126.758"/>
        <n v="129.03800000000001"/>
        <n v="130.68799999999999"/>
        <n v="131.708"/>
        <n v="131.71799999999999"/>
        <n v="129.46799999999999"/>
        <n v="126.218"/>
        <n v="124.33799999999999"/>
        <n v="124.108"/>
        <n v="121.72799999999999"/>
        <n v="121.11799999999999"/>
        <n v="118.61799999999999"/>
        <n v="112.848"/>
        <n v="113.108"/>
        <n v="114.258"/>
        <n v="112.768"/>
        <n v="109.63800000000001"/>
        <n v="123.274"/>
        <n v="127.31399999999999"/>
        <n v="129.964"/>
        <n v="131.864"/>
        <n v="132.13399999999999"/>
        <n v="131.26400000000001"/>
        <n v="128.26400000000001"/>
        <n v="124.254"/>
        <n v="122.384"/>
        <n v="122.39400000000001"/>
        <n v="120.654"/>
        <n v="120.03400000000001"/>
        <n v="117.154"/>
        <n v="112.524"/>
        <n v="122.229"/>
        <n v="123.879"/>
        <n v="127.039"/>
        <n v="129.57900000000001"/>
        <n v="130.46899999999999"/>
        <n v="129.96899999999999"/>
        <n v="128.339"/>
        <n v="125.319"/>
        <n v="121.65900000000001"/>
        <n v="119.649"/>
        <n v="120.419"/>
        <n v="119.15900000000001"/>
        <n v="117.649"/>
        <n v="114.249"/>
        <n v="113.129"/>
        <n v="123.60899999999999"/>
        <n v="126.149"/>
        <n v="128.93899999999999"/>
        <n v="130.34899999999999"/>
        <n v="130.869"/>
        <n v="129.869"/>
        <n v="128.119"/>
        <n v="125.229"/>
        <n v="122.089"/>
        <n v="120.209"/>
        <n v="120.229"/>
        <n v="118.85899999999999"/>
        <n v="115.96899999999999"/>
        <n v="112.699"/>
        <n v="127.7"/>
        <n v="129.88"/>
        <n v="131.80000000000001"/>
        <n v="133.47999999999999"/>
        <n v="134"/>
        <n v="133.38"/>
        <n v="130.46"/>
        <n v="125.89"/>
        <n v="123.74"/>
        <n v="123.12"/>
        <n v="120.33"/>
        <n v="118.05"/>
        <n v="116.92"/>
        <n v="114.9"/>
        <n v="111.35"/>
        <n v="127.011"/>
        <n v="129.691"/>
        <n v="131.221"/>
        <n v="132.251"/>
        <n v="132.011"/>
        <n v="129.49100000000001"/>
        <n v="125.581"/>
        <n v="125.721"/>
        <n v="123.081"/>
        <n v="117.911"/>
        <n v="116.151"/>
        <n v="118.441"/>
        <n v="115.801"/>
        <n v="115.31100000000001"/>
        <n v="112.541"/>
        <n v="138.75800000000001"/>
        <n v="139.91800000000001"/>
        <n v="139.80799999999999"/>
        <n v="139.43799999999999"/>
        <n v="136.798"/>
        <n v="133.768"/>
        <n v="130.74799999999999"/>
        <n v="127.358"/>
        <n v="125.72799999999999"/>
        <n v="122.708"/>
        <n v="120.458"/>
        <n v="119.208"/>
        <n v="115.298"/>
        <n v="115.818"/>
        <n v="135.23400000000001"/>
        <n v="136.38399999999999"/>
        <n v="136.28399999999999"/>
        <n v="135.92400000000001"/>
        <n v="133.17400000000001"/>
        <n v="130.934"/>
        <n v="128.44399999999999"/>
        <n v="125.194"/>
        <n v="125.724"/>
        <n v="123.354"/>
        <n v="120.354"/>
        <n v="118.994"/>
        <n v="117.134"/>
        <n v="117.28400000000001"/>
        <n v="113.14400000000001"/>
        <n v="111.53400000000001"/>
        <n v="130.989"/>
        <n v="131.88900000000001"/>
        <n v="132.149"/>
        <n v="132.03899999999999"/>
        <n v="130.29900000000001"/>
        <n v="128.929"/>
        <n v="126.29900000000001"/>
        <n v="122.539"/>
        <n v="123.18899999999999"/>
        <n v="121.059"/>
        <n v="117.809"/>
        <n v="116.559"/>
        <n v="114.309"/>
        <n v="114.07899999999999"/>
        <n v="111.959"/>
        <n v="110.839"/>
        <n v="128.679"/>
        <n v="130.089"/>
        <n v="130.239"/>
        <n v="130.26900000000001"/>
        <n v="128.16900000000001"/>
        <n v="126.18899999999999"/>
        <n v="123.209"/>
        <n v="119.099"/>
        <n v="120.509"/>
        <n v="119.039"/>
        <n v="115.309"/>
        <n v="114.709"/>
        <n v="113.229"/>
        <n v="112.639"/>
        <n v="111.029"/>
        <n v="110.68899999999999"/>
        <n v="125.81699999999999"/>
        <n v="127.307"/>
        <n v="128.92699999999999"/>
        <n v="129.667"/>
        <n v="128.64699999999999"/>
        <n v="128.12700000000001"/>
        <n v="129.37700000000001"/>
        <n v="128.857"/>
        <n v="126.45699999999999"/>
        <n v="125.42700000000001"/>
        <n v="122.527"/>
        <n v="120.247"/>
        <n v="117.087"/>
        <n v="113.297"/>
        <n v="120.57299999999999"/>
        <n v="123.583"/>
        <n v="126.71299999999999"/>
        <n v="128.583"/>
        <n v="129.953"/>
        <n v="130.18299999999999"/>
        <n v="129.673"/>
        <n v="127.76300000000001"/>
        <n v="127.753"/>
        <n v="127.233"/>
        <n v="125.203"/>
        <n v="123.303"/>
        <n v="121.90300000000001"/>
        <n v="119.253"/>
        <n v="117.093"/>
        <n v="112.803"/>
        <n v="119.51300000000001"/>
        <n v="124.40300000000001"/>
        <n v="127.90300000000001"/>
        <n v="130.03299999999999"/>
        <n v="131.023"/>
        <n v="131.01300000000001"/>
        <n v="129.63300000000001"/>
        <n v="126.863"/>
        <n v="125.60299999999999"/>
        <n v="125.343"/>
        <n v="123.453"/>
        <n v="121.313"/>
        <n v="120.553"/>
        <n v="115.413"/>
        <n v="121.617"/>
        <n v="125.997"/>
        <n v="129.11699999999999"/>
        <n v="130.98699999999999"/>
        <n v="131.46700000000001"/>
        <n v="130.81700000000001"/>
        <n v="128.90700000000001"/>
        <n v="125.867"/>
        <n v="124.20699999999999"/>
        <n v="123.807"/>
        <n v="122.39700000000001"/>
        <n v="119.73699999999999"/>
        <n v="117.95699999999999"/>
        <n v="127.404"/>
        <n v="127.39400000000001"/>
        <n v="128.774"/>
        <n v="130.14400000000001"/>
        <n v="130.64400000000001"/>
        <n v="130.114"/>
        <n v="128.334"/>
        <n v="127.054"/>
        <n v="126.53400000000001"/>
        <n v="124.364"/>
        <n v="121.944"/>
        <n v="120.53400000000001"/>
        <n v="116.724"/>
        <n v="113.03400000000001"/>
        <n v="110.364"/>
        <n v="121.009"/>
        <n v="125.809"/>
        <n v="128.82900000000001"/>
        <n v="130.589"/>
        <n v="130.82900000000001"/>
        <n v="130.04900000000001"/>
        <n v="128.13900000000001"/>
        <n v="125.589"/>
        <n v="122.919"/>
        <n v="121.889"/>
        <n v="121.499"/>
        <n v="119.209"/>
        <n v="116.65900000000001"/>
        <n v="112.589"/>
        <n v="108.649"/>
        <n v="124.121"/>
        <n v="126.291"/>
        <n v="128.971"/>
        <n v="131.28100000000001"/>
        <n v="133.20099999999999"/>
        <n v="134.11099999999999"/>
        <n v="133.24100000000001"/>
        <n v="131.11099999999999"/>
        <n v="123.31100000000001"/>
        <n v="121.431"/>
        <n v="120.06100000000001"/>
        <n v="116.411"/>
        <n v="126.807"/>
        <n v="129.36699999999999"/>
        <n v="131.80699999999999"/>
        <n v="133.09700000000001"/>
        <n v="132.12700000000001"/>
        <n v="130.77699999999999"/>
        <n v="130.56700000000001"/>
        <n v="128.70699999999999"/>
        <n v="124.077"/>
        <n v="121.587"/>
        <n v="118.75700000000001"/>
        <n v="117.28700000000001"/>
        <n v="114.92700000000001"/>
        <n v="125.34699999999999"/>
        <n v="127.637"/>
        <n v="129.93700000000001"/>
        <n v="132.357"/>
        <n v="132.75700000000001"/>
        <n v="130.50700000000001"/>
        <n v="127.117"/>
        <n v="126.267"/>
        <n v="124.64700000000001"/>
        <n v="120.497"/>
        <n v="119.137"/>
        <n v="117.137"/>
        <n v="117.03700000000001"/>
        <n v="116.67700000000001"/>
        <n v="125.741"/>
        <n v="127.78100000000001"/>
        <n v="129.68100000000001"/>
        <n v="131.471"/>
        <n v="131.49100000000001"/>
        <n v="128.24100000000001"/>
        <n v="123.991"/>
        <n v="123.761"/>
        <n v="122.771"/>
        <n v="119.151"/>
        <n v="118.291"/>
        <n v="116.181"/>
        <n v="115.691"/>
        <n v="115.59099999999999"/>
        <n v="128.71299999999999"/>
        <n v="130.12299999999999"/>
        <n v="132.04300000000001"/>
        <n v="134.85300000000001"/>
        <n v="136.023"/>
        <n v="134.273"/>
        <n v="132.51300000000001"/>
        <n v="130.893"/>
        <n v="128.643"/>
        <n v="124.35299999999999"/>
        <n v="116.783"/>
        <n v="119.343"/>
        <n v="118.343"/>
        <n v="116.60299999999999"/>
        <n v="113.333"/>
        <n v="110.313"/>
        <n v="127.488"/>
        <n v="130.55799999999999"/>
        <n v="132.11799999999999"/>
        <n v="132.65799999999999"/>
        <n v="133.19800000000001"/>
        <n v="132.358"/>
        <n v="128.33799999999999"/>
        <n v="122.428"/>
        <n v="120.05800000000001"/>
        <n v="120.22799999999999"/>
        <n v="117.47799999999999"/>
        <n v="111.818"/>
        <n v="113.288"/>
        <n v="112.688"/>
        <n v="111.58799999999999"/>
        <n v="110.86799999999999"/>
        <n v="134.31899999999999"/>
        <n v="135.32900000000001"/>
        <n v="135.459"/>
        <n v="135.07900000000001"/>
        <n v="131.279"/>
        <n v="129.88900000000001"/>
        <n v="128.87899999999999"/>
        <n v="126.349"/>
        <n v="122.679"/>
        <n v="121.789"/>
        <n v="120.779"/>
        <n v="119.639"/>
        <n v="116.849"/>
        <n v="115.07899999999999"/>
        <n v="114.569"/>
        <n v="112.039"/>
        <n v="131.95500000000001"/>
        <n v="133.23500000000001"/>
        <n v="132.35499999999999"/>
        <n v="131.60499999999999"/>
        <n v="127.815"/>
        <n v="126.565"/>
        <n v="124.66500000000001"/>
        <n v="121.63500000000001"/>
        <n v="119.875"/>
        <n v="119.505"/>
        <n v="118.36499999999999"/>
        <n v="115.08499999999999"/>
        <n v="112.94499999999999"/>
        <n v="112.065"/>
        <n v="110.55500000000001"/>
        <n v="128.33500000000001"/>
        <n v="128.595"/>
        <n v="128.345"/>
        <n v="126.83499999999999"/>
        <n v="126.465"/>
        <n v="126.345"/>
        <n v="123.83499999999999"/>
        <n v="120.55500000000001"/>
        <n v="118.545"/>
        <n v="117.925"/>
        <n v="116.295"/>
        <n v="113.52500000000001"/>
        <n v="112.265"/>
        <n v="111.13500000000001"/>
        <n v="109.88500000000001"/>
        <n v="127.29900000000001"/>
        <n v="128.559"/>
        <n v="128.809"/>
        <n v="127.179"/>
        <n v="126.04900000000001"/>
        <n v="125.539"/>
        <n v="122.149"/>
        <n v="118.619"/>
        <n v="117.119"/>
        <n v="116.85899999999999"/>
        <n v="114.729"/>
        <n v="112.209"/>
        <n v="111.459"/>
        <n v="109.949"/>
        <n v="108.68899999999999"/>
        <n v="129.744"/>
        <n v="128.48400000000001"/>
        <n v="127.09399999999999"/>
        <n v="121.664"/>
        <n v="123.304"/>
        <n v="123.054"/>
        <n v="120.154"/>
        <n v="117.504"/>
        <n v="115.23399999999999"/>
        <n v="113.334"/>
        <n v="108.03400000000001"/>
        <n v="107.28400000000001"/>
        <n v="114.75"/>
        <n v="115.89"/>
        <n v="116.02"/>
        <n v="115.91"/>
        <n v="116.55"/>
        <n v="116.56"/>
        <n v="114.67"/>
        <n v="112.16"/>
        <n v="110.78"/>
        <n v="109.52"/>
        <n v="106.88"/>
        <n v="106.26"/>
        <n v="104.5"/>
        <n v="104.13"/>
        <n v="103.38"/>
        <n v="130.96"/>
        <n v="129.44999999999999"/>
        <n v="128.56"/>
        <n v="129.68"/>
        <n v="131.06"/>
        <n v="131.31"/>
        <n v="135.07"/>
        <n v="134.43"/>
        <n v="133.04"/>
        <n v="130.88999999999999"/>
        <n v="128.74"/>
        <n v="125.22"/>
        <n v="124.336"/>
        <n v="125.586"/>
        <n v="127.07599999999999"/>
        <n v="128.57599999999999"/>
        <n v="131.45599999999999"/>
        <n v="133.95599999999999"/>
        <n v="134.82599999999999"/>
        <n v="134.946"/>
        <n v="134.55600000000001"/>
        <n v="132.79599999999999"/>
        <n v="130.15600000000001"/>
        <n v="127.636"/>
        <n v="125.376"/>
        <n v="126.508"/>
        <n v="127.63800000000001"/>
        <n v="129.148"/>
        <n v="130.90799999999999"/>
        <n v="132.91800000000001"/>
        <n v="134.93799999999999"/>
        <n v="135.93799999999999"/>
        <n v="135.30799999999999"/>
        <n v="134.30799999999999"/>
        <n v="131.91800000000001"/>
        <n v="128.518"/>
        <n v="125.998"/>
        <n v="123.988"/>
        <n v="122.79"/>
        <n v="126.78"/>
        <n v="129.27000000000001"/>
        <n v="131.01"/>
        <n v="133.01"/>
        <n v="134.87"/>
        <n v="135.49"/>
        <n v="134.11000000000001"/>
        <n v="133.22999999999999"/>
        <n v="130.34"/>
        <n v="126.59"/>
        <n v="122.45"/>
        <n v="119.07"/>
        <n v="124.318"/>
        <n v="129.84800000000001"/>
        <n v="131.97800000000001"/>
        <n v="133.72800000000001"/>
        <n v="133.59800000000001"/>
        <n v="132.828"/>
        <n v="129.30799999999999"/>
        <n v="125.268"/>
        <n v="121.238"/>
        <n v="117.328"/>
        <n v="125.64700000000001"/>
        <n v="128.42699999999999"/>
        <n v="130.197"/>
        <n v="132.58699999999999"/>
        <n v="133.84700000000001"/>
        <n v="133.58699999999999"/>
        <n v="129.77699999999999"/>
        <n v="125.717"/>
        <n v="120.39700000000001"/>
        <n v="116.967"/>
        <n v="127.556"/>
        <n v="129.946"/>
        <n v="132.08600000000001"/>
        <n v="133.846"/>
        <n v="134.476"/>
        <n v="134.226"/>
        <n v="131.96600000000001"/>
        <n v="126.926"/>
        <n v="121.146"/>
        <n v="121.58199999999999"/>
        <n v="126.152"/>
        <n v="128.56200000000001"/>
        <n v="130.72200000000001"/>
        <n v="132.25200000000001"/>
        <n v="133.03200000000001"/>
        <n v="133.042"/>
        <n v="131.542"/>
        <n v="128.40199999999999"/>
        <n v="122.61199999999999"/>
        <n v="115.812"/>
        <n v="120.015"/>
        <n v="122.905"/>
        <n v="126.045"/>
        <n v="128.435"/>
        <n v="130.19499999999999"/>
        <n v="131.20500000000001"/>
        <n v="130.965"/>
        <n v="129.965"/>
        <n v="127.465"/>
        <n v="123.965"/>
        <n v="118.955"/>
        <n v="120.07599999999999"/>
        <n v="122.96599999999999"/>
        <n v="125.85599999999999"/>
        <n v="128.24600000000001"/>
        <n v="129.51599999999999"/>
        <n v="129.29599999999999"/>
        <n v="127.68600000000001"/>
        <n v="125.57599999999999"/>
        <n v="122.086"/>
        <n v="118.10599999999999"/>
        <n v="125.941"/>
        <n v="127.101"/>
        <n v="128.381"/>
        <n v="129.28100000000001"/>
        <n v="130.31100000000001"/>
        <n v="133.61099999999999"/>
        <n v="136.03100000000001"/>
        <n v="136.941"/>
        <n v="136.191"/>
        <n v="135.191"/>
        <n v="133.31100000000001"/>
        <n v="130.541"/>
        <n v="127.14100000000001"/>
        <n v="122.471"/>
        <n v="125.01"/>
        <n v="126.43"/>
        <n v="128.99"/>
        <n v="130.66999999999999"/>
        <n v="131.96"/>
        <n v="133.13"/>
        <n v="133.79"/>
        <n v="132.43"/>
        <n v="130.05000000000001"/>
        <n v="124.42"/>
        <n v="122.17"/>
        <n v="119.67"/>
        <n v="115.52"/>
        <n v="123.595"/>
        <n v="124.83499999999999"/>
        <n v="126.80500000000001"/>
        <n v="127.285"/>
        <n v="129.64500000000001"/>
        <n v="131.51499999999999"/>
        <n v="131.86500000000001"/>
        <n v="130.845"/>
        <n v="130.065"/>
        <n v="129.285"/>
        <n v="127.625"/>
        <n v="125.715"/>
        <n v="122.675"/>
        <n v="115.215"/>
        <n v="112.675"/>
        <n v="122.94"/>
        <n v="124.17"/>
        <n v="125.39"/>
        <n v="126.5"/>
        <n v="127.22"/>
        <n v="129.33000000000001"/>
        <n v="130.43"/>
        <n v="130.4"/>
        <n v="130"/>
        <n v="128.19999999999999"/>
        <n v="127.04"/>
        <n v="125.63"/>
        <n v="123.46"/>
        <n v="120.92"/>
        <n v="117.11"/>
        <n v="112.93"/>
        <n v="121.783"/>
        <n v="122.893"/>
        <n v="124.49299999999999"/>
        <n v="125.35299999999999"/>
        <n v="125.96299999999999"/>
        <n v="127.443"/>
        <n v="128.423"/>
        <n v="127.893"/>
        <n v="126.74299999999999"/>
        <n v="124.843"/>
        <n v="123.443"/>
        <n v="122.413"/>
        <n v="120.51300000000001"/>
        <n v="118.113"/>
        <n v="114.453"/>
        <n v="109.663"/>
        <n v="119.97499999999999"/>
        <n v="121.22499999999999"/>
        <n v="122.845"/>
        <n v="123.705"/>
        <n v="123.69499999999999"/>
        <n v="124.685"/>
        <n v="125.55500000000001"/>
        <n v="124.52500000000001"/>
        <n v="123.255"/>
        <n v="121.485"/>
        <n v="120.83499999999999"/>
        <n v="119.94499999999999"/>
        <n v="118.045"/>
        <n v="115.63500000000001"/>
        <n v="112.355"/>
        <n v="108.185"/>
        <n v="118.005"/>
        <n v="119.11499999999999"/>
        <n v="121.235"/>
        <n v="123.86499999999999"/>
        <n v="126.995"/>
        <n v="128.36500000000001"/>
        <n v="124.55500000000001"/>
        <n v="121.88500000000001"/>
        <n v="120.575"/>
        <n v="120.05500000000001"/>
        <n v="118.38500000000001"/>
        <n v="116.22499999999999"/>
        <n v="113.045"/>
        <n v="125.974"/>
        <n v="127.224"/>
        <n v="129.864"/>
        <n v="130.614"/>
        <n v="120.324"/>
        <n v="119.17400000000001"/>
        <n v="118.904"/>
        <n v="118.634"/>
        <n v="117.604"/>
        <n v="117.724"/>
        <n v="116.184"/>
        <n v="113.004"/>
        <n v="108.684"/>
        <n v="133.70699999999999"/>
        <n v="137.00700000000001"/>
        <n v="138.55699999999999"/>
        <n v="136.83699999999999"/>
        <n v="134.98699999999999"/>
        <n v="129.86699999999999"/>
        <n v="130.78700000000001"/>
        <n v="133.20699999999999"/>
        <n v="130.477"/>
        <n v="123.217"/>
        <n v="127.623"/>
        <n v="130.07300000000001"/>
        <n v="130.50299999999999"/>
        <n v="133.22300000000001"/>
        <n v="135.803"/>
        <n v="136.10300000000001"/>
        <n v="136.16300000000001"/>
        <n v="134.56299999999999"/>
        <n v="131.453"/>
        <n v="125.68300000000001"/>
        <n v="121.93300000000001"/>
        <n v="124.15600000000001"/>
        <n v="130.02600000000001"/>
        <n v="131.83600000000001"/>
        <n v="133.27600000000001"/>
        <n v="135.346"/>
        <n v="136.536"/>
        <n v="136.82599999999999"/>
        <n v="135.86600000000001"/>
        <n v="133.376"/>
        <n v="129.11600000000001"/>
        <n v="124.986"/>
        <n v="125.127"/>
        <n v="127.947"/>
        <n v="129.267"/>
        <n v="130.697"/>
        <n v="132.89699999999999"/>
        <n v="135.227"/>
        <n v="137.047"/>
        <n v="138.607"/>
        <n v="138.53700000000001"/>
        <n v="137.20699999999999"/>
        <n v="134.227"/>
        <n v="128.977"/>
        <n v="125.627"/>
        <n v="128.398"/>
        <n v="130.828"/>
        <n v="133.37799999999999"/>
        <n v="134.928"/>
        <n v="135.46799999999999"/>
        <n v="134.49799999999999"/>
        <n v="131.518"/>
        <n v="127.398"/>
        <n v="127.688"/>
        <n v="124.208"/>
        <n v="119.708"/>
        <n v="121.474"/>
        <n v="125.054"/>
        <n v="129.14400000000001"/>
        <n v="132.35400000000001"/>
        <n v="133.92400000000001"/>
        <n v="135.48400000000001"/>
        <n v="135.16399999999999"/>
        <n v="132.184"/>
        <n v="126.944"/>
        <n v="125.09399999999999"/>
        <n v="124.39400000000001"/>
        <n v="121.28400000000001"/>
        <n v="116.366"/>
        <n v="118.696"/>
        <n v="120.76600000000001"/>
        <n v="122.956"/>
        <n v="125.026"/>
        <n v="125.96599999999999"/>
        <n v="128.916"/>
        <n v="131.23599999999999"/>
        <n v="133.43600000000001"/>
        <n v="134.99600000000001"/>
        <n v="135.42599999999999"/>
        <n v="134.33600000000001"/>
        <n v="131.346"/>
        <n v="126.066"/>
        <n v="116.128"/>
        <n v="120.078"/>
        <n v="122.648"/>
        <n v="125.348"/>
        <n v="127.408"/>
        <n v="128.71799999999999"/>
        <n v="130.148"/>
        <n v="132.58799999999999"/>
        <n v="134.268"/>
        <n v="135.328"/>
        <n v="135.24799999999999"/>
        <n v="132.898"/>
        <n v="127.008"/>
        <n v="125.726"/>
        <n v="127.206"/>
        <n v="129.55600000000001"/>
        <n v="131.65600000000001"/>
        <n v="133.756"/>
        <n v="134.976"/>
        <n v="135.95599999999999"/>
        <n v="136.166"/>
        <n v="134.23599999999999"/>
        <n v="131.18600000000001"/>
        <n v="127.246"/>
        <n v="120.952"/>
        <n v="123.08199999999999"/>
        <n v="125.452"/>
        <n v="128.08199999999999"/>
        <n v="130.33199999999999"/>
        <n v="132.202"/>
        <n v="133.06200000000001"/>
        <n v="134.05199999999999"/>
        <n v="134.15199999999999"/>
        <n v="133.25200000000001"/>
        <n v="131.58199999999999"/>
        <n v="128.41200000000001"/>
        <n v="124.22199999999999"/>
        <n v="116.074"/>
        <n v="116.92400000000001"/>
        <n v="119.294"/>
        <n v="121.154"/>
        <n v="123.89400000000001"/>
        <n v="129.01400000000001"/>
        <n v="130.374"/>
        <n v="130.964"/>
        <n v="131.184"/>
        <n v="131.274"/>
        <n v="131.23400000000001"/>
        <n v="129.934"/>
        <n v="127.864"/>
        <n v="125.044"/>
        <n v="119.146"/>
        <n v="120.136"/>
        <n v="122.76600000000001"/>
        <n v="124.756"/>
        <n v="126.886"/>
        <n v="129.006"/>
        <n v="130.74600000000001"/>
        <n v="131.446"/>
        <n v="131.036"/>
        <n v="130.49600000000001"/>
        <n v="130.08600000000001"/>
        <n v="128.536"/>
        <n v="126.736"/>
        <n v="124.426"/>
        <n v="120.726"/>
        <n v="119.69799999999999"/>
        <n v="122.938"/>
        <n v="125.048"/>
        <n v="126.898"/>
        <n v="128.87799999999999"/>
        <n v="130.34800000000001"/>
        <n v="131.69800000000001"/>
        <n v="133.048"/>
        <n v="134.52799999999999"/>
        <n v="134.22800000000001"/>
        <n v="134.05799999999999"/>
        <n v="133.75800000000001"/>
        <n v="131.80799999999999"/>
        <n v="128.97800000000001"/>
        <n v="120.538"/>
        <n v="114.41800000000001"/>
        <n v="121.547"/>
        <n v="123.53700000000001"/>
        <n v="125.527"/>
        <n v="127.127"/>
        <n v="128.86699999999999"/>
        <n v="130.21700000000001"/>
        <n v="130.947"/>
        <n v="129.977"/>
        <n v="129.56700000000001"/>
        <n v="129.02699999999999"/>
        <n v="127.84699999999999"/>
        <n v="126.53700000000001"/>
        <n v="125.107"/>
        <n v="123.17700000000001"/>
        <n v="120.607"/>
        <n v="116.017"/>
        <n v="112.506"/>
        <n v="113.79600000000001"/>
        <n v="115.846"/>
        <n v="117.396"/>
        <n v="119.806"/>
        <n v="122.60599999999999"/>
        <n v="124.276"/>
        <n v="125.816"/>
        <n v="126.35599999999999"/>
        <n v="126.40600000000001"/>
        <n v="126.82599999999999"/>
        <n v="126.746"/>
        <n v="126.536"/>
        <n v="123.126"/>
        <n v="119.916"/>
        <n v="115.46599999999999"/>
        <n v="109.95099999999999"/>
        <n v="110.491"/>
        <n v="111.911"/>
        <n v="115.461"/>
        <n v="119.621"/>
        <n v="122.411"/>
        <n v="123.09099999999999"/>
        <n v="126.001"/>
        <n v="129.30099999999999"/>
        <n v="126.471"/>
        <n v="125.261"/>
        <n v="124.931"/>
        <n v="124.101"/>
        <n v="121.771"/>
        <n v="118.941"/>
        <n v="114.861"/>
        <n v="114.044"/>
        <n v="114.714"/>
        <n v="115.14400000000001"/>
        <n v="115.444"/>
        <n v="117.514"/>
        <n v="124.514"/>
        <n v="135.32400000000001"/>
        <n v="138.274"/>
        <n v="131.364"/>
        <n v="127.614"/>
        <n v="126.64400000000001"/>
        <n v="124.154"/>
        <n v="123.56399999999999"/>
        <n v="122.724"/>
        <n v="119.854"/>
        <n v="116.146"/>
        <n v="116.956"/>
        <n v="118.416"/>
        <n v="127.676"/>
        <n v="136.886"/>
        <n v="139.226"/>
        <n v="131.79599999999999"/>
        <n v="128.30600000000001"/>
        <n v="126.846"/>
        <n v="124.35599999999999"/>
        <n v="124.166"/>
        <n v="123.46599999999999"/>
        <n v="121.996"/>
        <n v="117.996"/>
        <n v="115.857"/>
        <n v="117.92700000000001"/>
        <n v="117.967"/>
        <n v="120.657"/>
        <n v="123.227"/>
        <n v="134.24700000000001"/>
        <n v="140.98699999999999"/>
        <n v="131.81700000000001"/>
        <n v="127.197"/>
        <n v="126.09699999999999"/>
        <n v="124.127"/>
        <n v="123.917"/>
        <n v="125.727"/>
        <n v="123.127"/>
        <n v="121.657"/>
        <n v="116.066"/>
        <n v="117.386"/>
        <n v="120.71599999999999"/>
        <n v="123.416"/>
        <n v="129.77600000000001"/>
        <n v="137.02600000000001"/>
        <n v="137.07599999999999"/>
        <n v="128.416"/>
        <n v="126.446"/>
        <n v="122.21599999999999"/>
        <n v="121.256"/>
        <n v="121.306"/>
        <n v="120.85599999999999"/>
        <n v="119.646"/>
        <n v="118.816"/>
        <n v="124.155"/>
        <n v="128.82499999999999"/>
        <n v="130.33500000000001"/>
        <n v="131.72499999999999"/>
        <n v="132.095"/>
        <n v="132.595"/>
        <n v="130.935"/>
        <n v="130.79499999999999"/>
        <n v="125.465"/>
        <n v="123.30500000000001"/>
        <n v="119.375"/>
        <n v="126.17"/>
        <n v="127.92"/>
        <n v="129.80000000000001"/>
        <n v="131.43"/>
        <n v="132.05000000000001"/>
        <n v="132.54"/>
        <n v="131.78"/>
        <n v="129.5"/>
        <n v="128.36000000000001"/>
        <n v="127.73"/>
        <n v="124.45"/>
        <n v="121.93"/>
        <n v="119.91"/>
        <n v="125.401"/>
        <n v="128.40100000000001"/>
        <n v="130.78100000000001"/>
        <n v="132.27099999999999"/>
        <n v="133.261"/>
        <n v="133.251"/>
        <n v="132.61099999999999"/>
        <n v="130.96100000000001"/>
        <n v="127.801"/>
        <n v="126.021"/>
        <n v="125.631"/>
        <n v="122.34099999999999"/>
        <n v="119.56100000000001"/>
        <n v="126.413"/>
        <n v="129.053"/>
        <n v="131.31299999999999"/>
        <n v="133.06299999999999"/>
        <n v="133.553"/>
        <n v="133.15299999999999"/>
        <n v="132.00299999999999"/>
        <n v="129.97300000000001"/>
        <n v="126.93300000000001"/>
        <n v="124.393"/>
        <n v="124.253"/>
        <n v="120.193"/>
        <n v="115.893"/>
        <n v="131.07400000000001"/>
        <n v="131.434"/>
        <n v="132.304"/>
        <n v="133.66399999999999"/>
        <n v="134.03399999999999"/>
        <n v="133.89400000000001"/>
        <n v="132.114"/>
        <n v="128.70400000000001"/>
        <n v="124.904"/>
        <n v="121.23399999999999"/>
        <n v="116.694"/>
        <n v="126.599"/>
        <n v="129.119"/>
        <n v="131.12899999999999"/>
        <n v="132.76900000000001"/>
        <n v="133.649"/>
        <n v="132.88900000000001"/>
        <n v="130.62899999999999"/>
        <n v="127.229"/>
        <n v="124.839"/>
        <n v="123.839"/>
        <n v="120.569"/>
        <n v="115.65900000000001"/>
        <n v="127.251"/>
        <n v="129.99100000000001"/>
        <n v="131.971"/>
        <n v="133.21100000000001"/>
        <n v="133.071"/>
        <n v="132.30099999999999"/>
        <n v="130.791"/>
        <n v="124.881"/>
        <n v="122.371"/>
        <n v="120.851"/>
        <n v="118.09099999999999"/>
        <n v="115.321"/>
        <n v="128.952"/>
        <n v="131.36199999999999"/>
        <n v="133.012"/>
        <n v="134.02199999999999"/>
        <n v="133.40199999999999"/>
        <n v="131.642"/>
        <n v="130.392"/>
        <n v="128.25200000000001"/>
        <n v="124.852"/>
        <n v="122.08199999999999"/>
        <n v="120.702"/>
        <n v="117.432"/>
        <n v="131.44800000000001"/>
        <n v="134.47800000000001"/>
        <n v="136.75800000000001"/>
        <n v="137.65799999999999"/>
        <n v="136.678"/>
        <n v="134.56800000000001"/>
        <n v="131.458"/>
        <n v="124.458"/>
        <n v="129.34299999999999"/>
        <n v="133.023"/>
        <n v="135.953"/>
        <n v="137.233"/>
        <n v="136.88300000000001"/>
        <n v="133.65299999999999"/>
        <n v="129.65299999999999"/>
        <n v="124.273"/>
        <n v="128.29499999999999"/>
        <n v="130.95500000000001"/>
        <n v="133.35499999999999"/>
        <n v="134.625"/>
        <n v="134.51499999999999"/>
        <n v="132.39500000000001"/>
        <n v="127.375"/>
        <n v="122.235"/>
        <n v="126.26600000000001"/>
        <n v="128.29599999999999"/>
        <n v="130.20599999999999"/>
        <n v="132.11600000000001"/>
        <n v="132.886"/>
        <n v="131.636"/>
        <n v="129.256"/>
        <n v="124.346"/>
        <n v="120.446"/>
        <n v="133.50299999999999"/>
        <n v="134.53299999999999"/>
        <n v="136.583"/>
        <n v="138.12299999999999"/>
        <n v="138.523"/>
        <n v="138.423"/>
        <n v="137.81299999999999"/>
        <n v="135.43299999999999"/>
        <n v="132.79300000000001"/>
        <n v="128.76300000000001"/>
        <n v="124.233"/>
        <n v="123.623"/>
        <n v="123.26300000000001"/>
        <n v="120.24299999999999"/>
        <n v="116.723"/>
        <n v="117.253"/>
        <n v="133.41999999999999"/>
        <n v="134.34"/>
        <n v="135.38"/>
        <n v="135.54"/>
        <n v="131.91999999999999"/>
        <n v="130.94"/>
        <n v="129.58000000000001"/>
        <n v="127.71"/>
        <n v="123.82"/>
        <n v="119.04"/>
        <n v="119.19"/>
        <n v="119.35"/>
        <n v="116.22"/>
        <n v="113.08"/>
        <n v="113.11"/>
        <n v="130.58799999999999"/>
        <n v="131.56800000000001"/>
        <n v="137.06800000000001"/>
        <n v="139.428"/>
        <n v="140.15799999999999"/>
        <n v="135.36799999999999"/>
        <n v="127.318"/>
        <n v="127.928"/>
        <n v="126.648"/>
        <n v="124.748"/>
        <n v="122.218"/>
        <n v="121.318"/>
        <n v="120.798"/>
        <n v="118.018"/>
        <n v="116.108"/>
        <n v="113.958"/>
        <n v="133.29400000000001"/>
        <n v="135.67400000000001"/>
        <n v="136.41399999999999"/>
        <n v="133.774"/>
        <n v="124.244"/>
        <n v="125.114"/>
        <n v="125.48399999999999"/>
        <n v="124.214"/>
        <n v="121.824"/>
        <n v="118.56399999999999"/>
        <n v="117.054"/>
        <n v="116.914"/>
        <n v="114.404"/>
        <n v="112.014"/>
        <n v="110.124"/>
        <n v="128.54499999999999"/>
        <n v="129.67500000000001"/>
        <n v="129.41499999999999"/>
        <n v="128.26499999999999"/>
        <n v="122.205"/>
        <n v="121.315"/>
        <n v="122.315"/>
        <n v="122.435"/>
        <n v="121.16500000000001"/>
        <n v="117.875"/>
        <n v="114.08499999999999"/>
        <n v="113.315"/>
        <n v="113.05500000000001"/>
        <n v="108.625"/>
        <n v="107.985"/>
        <n v="124.98699999999999"/>
        <n v="125.857"/>
        <n v="124.717"/>
        <n v="123.20699999999999"/>
        <n v="118.667"/>
        <n v="119.28700000000001"/>
        <n v="120.03700000000001"/>
        <n v="119.777"/>
        <n v="118.767"/>
        <n v="114.477"/>
        <n v="110.447"/>
        <n v="110.31699999999999"/>
        <n v="110.307"/>
        <n v="108.407"/>
        <n v="107.14700000000001"/>
        <n v="107.267"/>
        <n v="130.898"/>
        <n v="132.15799999999999"/>
        <n v="133.80799999999999"/>
        <n v="130.63800000000001"/>
        <n v="122.288"/>
        <n v="124.188"/>
        <n v="124.438"/>
        <n v="123.178"/>
        <n v="121.52800000000001"/>
        <n v="119.88800000000001"/>
        <n v="118.998"/>
        <n v="116.468"/>
        <n v="113.298"/>
        <n v="123.514"/>
        <n v="124.64400000000001"/>
        <n v="122.754"/>
        <n v="120.48399999999999"/>
        <n v="115.304"/>
        <n v="118.084"/>
        <n v="118.964"/>
        <n v="119.224"/>
        <n v="118.214"/>
        <n v="114.554"/>
        <n v="110.89400000000001"/>
        <n v="110.264"/>
        <n v="109.254"/>
        <n v="106.604"/>
        <n v="106.224"/>
        <n v="104.20399999999999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3">
  <r>
    <n v="4"/>
    <x v="0"/>
  </r>
  <r>
    <n v="6.5"/>
    <x v="1"/>
  </r>
  <r>
    <n v="8"/>
    <x v="2"/>
  </r>
  <r>
    <n v="8"/>
    <x v="2"/>
  </r>
  <r>
    <n v="4"/>
    <x v="3"/>
  </r>
  <r>
    <n v="7"/>
    <x v="1"/>
  </r>
  <r>
    <n v="2"/>
    <x v="0"/>
  </r>
  <r>
    <n v="5.5"/>
    <x v="4"/>
  </r>
  <r>
    <n v="5"/>
    <x v="1"/>
  </r>
  <r>
    <n v="4"/>
    <x v="3"/>
  </r>
  <r>
    <n v="4.5"/>
    <x v="5"/>
  </r>
  <r>
    <n v="8.5"/>
    <x v="6"/>
  </r>
  <r>
    <n v="7"/>
    <x v="1"/>
  </r>
  <r>
    <n v="5"/>
    <x v="5"/>
  </r>
  <r>
    <n v="9.5"/>
    <x v="7"/>
  </r>
  <r>
    <n v="7"/>
    <x v="1"/>
  </r>
  <r>
    <n v="9.5"/>
    <x v="2"/>
  </r>
  <r>
    <n v="9.5"/>
    <x v="1"/>
  </r>
  <r>
    <n v="5"/>
    <x v="3"/>
  </r>
  <r>
    <n v="6"/>
    <x v="8"/>
  </r>
  <r>
    <n v="8"/>
    <x v="2"/>
  </r>
  <r>
    <n v="7.5"/>
    <x v="8"/>
  </r>
  <r>
    <n v="8.5"/>
    <x v="2"/>
  </r>
  <r>
    <n v="9"/>
    <x v="6"/>
  </r>
  <r>
    <n v="3"/>
    <x v="1"/>
  </r>
  <r>
    <n v="6"/>
    <x v="1"/>
  </r>
  <r>
    <n v="7.5"/>
    <x v="1"/>
  </r>
  <r>
    <n v="7.5"/>
    <x v="2"/>
  </r>
  <r>
    <n v="2.7"/>
    <x v="1"/>
  </r>
  <r>
    <n v="2"/>
    <x v="4"/>
  </r>
  <r>
    <n v="7.5"/>
    <x v="8"/>
  </r>
  <r>
    <n v="9"/>
    <x v="6"/>
  </r>
  <r>
    <n v="6"/>
    <x v="8"/>
  </r>
  <r>
    <n v="3"/>
    <x v="5"/>
  </r>
  <r>
    <n v="8"/>
    <x v="2"/>
  </r>
  <r>
    <n v="1"/>
    <x v="5"/>
  </r>
  <r>
    <n v="8.5"/>
    <x v="2"/>
  </r>
  <r>
    <n v="0.7"/>
    <x v="5"/>
  </r>
  <r>
    <n v="0.5"/>
    <x v="5"/>
  </r>
  <r>
    <n v="8.5"/>
    <x v="6"/>
  </r>
  <r>
    <n v="2"/>
    <x v="5"/>
  </r>
  <r>
    <n v="4.5"/>
    <x v="4"/>
  </r>
  <r>
    <n v="6"/>
    <x v="1"/>
  </r>
  <r>
    <n v="7"/>
    <x v="1"/>
  </r>
  <r>
    <n v="5"/>
    <x v="3"/>
  </r>
  <r>
    <n v="2.5"/>
    <x v="9"/>
  </r>
  <r>
    <n v="5"/>
    <x v="4"/>
  </r>
  <r>
    <n v="4"/>
    <x v="1"/>
  </r>
  <r>
    <n v="8"/>
    <x v="2"/>
  </r>
  <r>
    <n v="5"/>
    <x v="1"/>
  </r>
  <r>
    <n v="3.5"/>
    <x v="4"/>
  </r>
  <r>
    <n v="8"/>
    <x v="8"/>
  </r>
  <r>
    <n v="5"/>
    <x v="2"/>
  </r>
  <r>
    <n v="4.9000000000000004"/>
    <x v="3"/>
  </r>
  <r>
    <n v="7.5"/>
    <x v="4"/>
  </r>
  <r>
    <n v="2.5"/>
    <x v="1"/>
  </r>
  <r>
    <n v="6.5"/>
    <x v="1"/>
  </r>
  <r>
    <n v="8"/>
    <x v="8"/>
  </r>
  <r>
    <n v="5"/>
    <x v="8"/>
  </r>
  <r>
    <n v="7"/>
    <x v="8"/>
  </r>
  <r>
    <n v="4"/>
    <x v="4"/>
  </r>
  <r>
    <n v="8"/>
    <x v="2"/>
  </r>
  <r>
    <n v="1"/>
    <x v="5"/>
  </r>
  <r>
    <n v="2"/>
    <x v="5"/>
  </r>
  <r>
    <n v="4"/>
    <x v="3"/>
  </r>
  <r>
    <n v="4"/>
    <x v="4"/>
  </r>
  <r>
    <n v="7"/>
    <x v="1"/>
  </r>
  <r>
    <n v="5.2"/>
    <x v="3"/>
  </r>
  <r>
    <n v="5"/>
    <x v="1"/>
  </r>
  <r>
    <n v="6"/>
    <x v="8"/>
  </r>
  <r>
    <n v="8"/>
    <x v="8"/>
  </r>
  <r>
    <n v="6"/>
    <x v="1"/>
  </r>
  <r>
    <n v="6.5"/>
    <x v="8"/>
  </r>
  <r>
    <n v="1.5"/>
    <x v="5"/>
  </r>
  <r>
    <n v="8.5"/>
    <x v="8"/>
  </r>
  <r>
    <n v="2"/>
    <x v="5"/>
  </r>
  <r>
    <n v="8"/>
    <x v="2"/>
  </r>
  <r>
    <n v="10"/>
    <x v="6"/>
  </r>
  <r>
    <n v="10"/>
    <x v="2"/>
  </r>
  <r>
    <n v="8"/>
    <x v="5"/>
  </r>
  <r>
    <n v="1"/>
    <x v="5"/>
  </r>
  <r>
    <n v="7"/>
    <x v="8"/>
  </r>
  <r>
    <n v="10"/>
    <x v="10"/>
  </r>
  <r>
    <n v="7"/>
    <x v="5"/>
  </r>
  <r>
    <n v="7"/>
    <x v="8"/>
  </r>
  <r>
    <n v="6.5"/>
    <x v="1"/>
  </r>
  <r>
    <n v="7.5"/>
    <x v="8"/>
  </r>
  <r>
    <n v="8.5"/>
    <x v="8"/>
  </r>
  <r>
    <n v="3"/>
    <x v="5"/>
  </r>
  <r>
    <n v="0.5"/>
    <x v="4"/>
  </r>
  <r>
    <n v="1"/>
    <x v="5"/>
  </r>
  <r>
    <n v="9"/>
    <x v="8"/>
  </r>
  <r>
    <n v="7"/>
    <x v="1"/>
  </r>
  <r>
    <n v="2"/>
    <x v="4"/>
  </r>
  <r>
    <n v="8.5"/>
    <x v="1"/>
  </r>
  <r>
    <n v="3.5"/>
    <x v="4"/>
  </r>
  <r>
    <n v="3"/>
    <x v="5"/>
  </r>
  <r>
    <n v="7"/>
    <x v="8"/>
  </r>
  <r>
    <n v="5.5"/>
    <x v="1"/>
  </r>
  <r>
    <n v="7.5"/>
    <x v="1"/>
  </r>
  <r>
    <n v="0.2"/>
    <x v="9"/>
  </r>
  <r>
    <n v="4"/>
    <x v="5"/>
  </r>
  <r>
    <n v="5"/>
    <x v="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3">
  <r>
    <x v="0"/>
  </r>
  <r>
    <x v="1"/>
  </r>
  <r>
    <x v="2"/>
  </r>
  <r>
    <x v="2"/>
  </r>
  <r>
    <x v="2"/>
  </r>
  <r>
    <x v="3"/>
  </r>
  <r>
    <x v="4"/>
  </r>
  <r>
    <x v="4"/>
  </r>
  <r>
    <x v="4"/>
  </r>
  <r>
    <x v="4"/>
  </r>
  <r>
    <x v="4"/>
  </r>
  <r>
    <x v="5"/>
  </r>
  <r>
    <x v="5"/>
  </r>
  <r>
    <x v="5"/>
  </r>
  <r>
    <x v="5"/>
  </r>
  <r>
    <x v="5"/>
  </r>
  <r>
    <x v="5"/>
  </r>
  <r>
    <x v="6"/>
  </r>
  <r>
    <x v="6"/>
  </r>
  <r>
    <x v="6"/>
  </r>
  <r>
    <x v="7"/>
  </r>
  <r>
    <x v="7"/>
  </r>
  <r>
    <x v="7"/>
  </r>
  <r>
    <x v="7"/>
  </r>
  <r>
    <x v="8"/>
  </r>
  <r>
    <x v="8"/>
  </r>
  <r>
    <x v="8"/>
  </r>
  <r>
    <x v="8"/>
  </r>
  <r>
    <x v="8"/>
  </r>
  <r>
    <x v="8"/>
  </r>
  <r>
    <x v="8"/>
  </r>
  <r>
    <x v="8"/>
  </r>
  <r>
    <x v="9"/>
  </r>
  <r>
    <x v="9"/>
  </r>
  <r>
    <x v="9"/>
  </r>
  <r>
    <x v="9"/>
  </r>
  <r>
    <x v="9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1"/>
  </r>
  <r>
    <x v="11"/>
  </r>
  <r>
    <x v="11"/>
  </r>
  <r>
    <x v="11"/>
  </r>
  <r>
    <x v="11"/>
  </r>
  <r>
    <x v="11"/>
  </r>
  <r>
    <x v="11"/>
  </r>
  <r>
    <x v="11"/>
  </r>
  <r>
    <x v="12"/>
  </r>
  <r>
    <x v="12"/>
  </r>
  <r>
    <x v="12"/>
  </r>
  <r>
    <x v="12"/>
  </r>
  <r>
    <x v="12"/>
  </r>
  <r>
    <x v="12"/>
  </r>
  <r>
    <x v="12"/>
  </r>
  <r>
    <x v="12"/>
  </r>
  <r>
    <x v="12"/>
  </r>
  <r>
    <x v="12"/>
  </r>
  <r>
    <x v="12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4"/>
  </r>
  <r>
    <x v="14"/>
  </r>
  <r>
    <x v="14"/>
  </r>
  <r>
    <x v="15"/>
  </r>
  <r>
    <x v="15"/>
  </r>
  <r>
    <x v="15"/>
  </r>
  <r>
    <x v="15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9"/>
  </r>
  <r>
    <x v="19"/>
  </r>
  <r>
    <x v="19"/>
  </r>
  <r>
    <x v="19"/>
  </r>
  <r>
    <x v="19"/>
  </r>
  <r>
    <x v="19"/>
  </r>
  <r>
    <x v="19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1"/>
  </r>
  <r>
    <x v="21"/>
  </r>
  <r>
    <x v="21"/>
  </r>
  <r>
    <x v="21"/>
  </r>
  <r>
    <x v="21"/>
  </r>
  <r>
    <x v="21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3"/>
  </r>
  <r>
    <x v="24"/>
  </r>
  <r>
    <x v="24"/>
  </r>
  <r>
    <x v="24"/>
  </r>
  <r>
    <x v="24"/>
  </r>
  <r>
    <x v="24"/>
  </r>
  <r>
    <x v="24"/>
  </r>
  <r>
    <x v="24"/>
  </r>
  <r>
    <x v="25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7"/>
  </r>
  <r>
    <x v="27"/>
  </r>
  <r>
    <x v="27"/>
  </r>
  <r>
    <x v="28"/>
  </r>
  <r>
    <x v="28"/>
  </r>
  <r>
    <x v="28"/>
  </r>
  <r>
    <x v="29"/>
  </r>
  <r>
    <x v="29"/>
  </r>
  <r>
    <x v="29"/>
  </r>
  <r>
    <x v="29"/>
  </r>
  <r>
    <x v="29"/>
  </r>
  <r>
    <x v="29"/>
  </r>
  <r>
    <x v="29"/>
  </r>
  <r>
    <x v="29"/>
  </r>
  <r>
    <x v="29"/>
  </r>
  <r>
    <x v="29"/>
  </r>
  <r>
    <x v="29"/>
  </r>
  <r>
    <x v="30"/>
  </r>
  <r>
    <x v="31"/>
  </r>
  <r>
    <x v="31"/>
  </r>
  <r>
    <x v="31"/>
  </r>
  <r>
    <x v="31"/>
  </r>
  <r>
    <x v="31"/>
  </r>
  <r>
    <x v="31"/>
  </r>
  <r>
    <x v="31"/>
  </r>
  <r>
    <x v="31"/>
  </r>
  <r>
    <x v="32"/>
  </r>
  <r>
    <x v="32"/>
  </r>
  <r>
    <x v="32"/>
  </r>
  <r>
    <x v="32"/>
  </r>
  <r>
    <x v="33"/>
  </r>
  <r>
    <x v="33"/>
  </r>
  <r>
    <x v="34"/>
  </r>
  <r>
    <x v="34"/>
  </r>
  <r>
    <x v="35"/>
  </r>
  <r>
    <x v="35"/>
  </r>
  <r>
    <x v="35"/>
  </r>
  <r>
    <x v="36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3">
  <r>
    <n v="1116"/>
    <x v="0"/>
    <x v="0"/>
  </r>
  <r>
    <n v="205"/>
    <x v="1"/>
    <x v="1"/>
  </r>
  <r>
    <n v="2146"/>
    <x v="2"/>
    <x v="2"/>
  </r>
  <r>
    <n v="1603"/>
    <x v="3"/>
    <x v="2"/>
  </r>
  <r>
    <n v="914"/>
    <x v="4"/>
    <x v="2"/>
  </r>
  <r>
    <n v="437"/>
    <x v="5"/>
    <x v="3"/>
  </r>
  <r>
    <n v="598"/>
    <x v="6"/>
    <x v="4"/>
  </r>
  <r>
    <n v="2801"/>
    <x v="7"/>
    <x v="4"/>
  </r>
  <r>
    <n v="1420"/>
    <x v="8"/>
    <x v="4"/>
  </r>
  <r>
    <n v="682"/>
    <x v="9"/>
    <x v="4"/>
  </r>
  <r>
    <n v="714"/>
    <x v="10"/>
    <x v="4"/>
  </r>
  <r>
    <n v="2336"/>
    <x v="11"/>
    <x v="5"/>
  </r>
  <r>
    <n v="2216"/>
    <x v="12"/>
    <x v="5"/>
  </r>
  <r>
    <n v="1327"/>
    <x v="13"/>
    <x v="5"/>
  </r>
  <r>
    <n v="1025"/>
    <x v="14"/>
    <x v="5"/>
  </r>
  <r>
    <n v="920"/>
    <x v="15"/>
    <x v="5"/>
  </r>
  <r>
    <n v="465"/>
    <x v="16"/>
    <x v="5"/>
  </r>
  <r>
    <n v="138"/>
    <x v="17"/>
    <x v="6"/>
  </r>
  <r>
    <n v="1411"/>
    <x v="1"/>
    <x v="6"/>
  </r>
  <r>
    <n v="1439"/>
    <x v="1"/>
    <x v="6"/>
  </r>
  <r>
    <n v="2388"/>
    <x v="18"/>
    <x v="7"/>
  </r>
  <r>
    <n v="1849"/>
    <x v="19"/>
    <x v="7"/>
  </r>
  <r>
    <n v="1740"/>
    <x v="20"/>
    <x v="7"/>
  </r>
  <r>
    <n v="1666"/>
    <x v="21"/>
    <x v="7"/>
  </r>
  <r>
    <n v="1672"/>
    <x v="22"/>
    <x v="8"/>
  </r>
  <r>
    <n v="2455"/>
    <x v="23"/>
    <x v="8"/>
  </r>
  <r>
    <n v="403"/>
    <x v="24"/>
    <x v="8"/>
  </r>
  <r>
    <n v="856"/>
    <x v="25"/>
    <x v="8"/>
  </r>
  <r>
    <n v="2050"/>
    <x v="26"/>
    <x v="8"/>
  </r>
  <r>
    <n v="1271"/>
    <x v="27"/>
    <x v="8"/>
  </r>
  <r>
    <n v="2429"/>
    <x v="28"/>
    <x v="8"/>
  </r>
  <r>
    <n v="812"/>
    <x v="29"/>
    <x v="8"/>
  </r>
  <r>
    <n v="405"/>
    <x v="30"/>
    <x v="9"/>
  </r>
  <r>
    <n v="1630"/>
    <x v="31"/>
    <x v="9"/>
  </r>
  <r>
    <n v="2376"/>
    <x v="32"/>
    <x v="9"/>
  </r>
  <r>
    <n v="861"/>
    <x v="33"/>
    <x v="9"/>
  </r>
  <r>
    <n v="2436"/>
    <x v="34"/>
    <x v="9"/>
  </r>
  <r>
    <n v="36"/>
    <x v="35"/>
    <x v="10"/>
  </r>
  <r>
    <n v="30"/>
    <x v="36"/>
    <x v="10"/>
  </r>
  <r>
    <n v="76"/>
    <x v="37"/>
    <x v="10"/>
  </r>
  <r>
    <n v="1155"/>
    <x v="38"/>
    <x v="10"/>
  </r>
  <r>
    <n v="1273"/>
    <x v="39"/>
    <x v="10"/>
  </r>
  <r>
    <n v="1886"/>
    <x v="40"/>
    <x v="10"/>
  </r>
  <r>
    <n v="630"/>
    <x v="41"/>
    <x v="10"/>
  </r>
  <r>
    <n v="407"/>
    <x v="42"/>
    <x v="10"/>
  </r>
  <r>
    <n v="488"/>
    <x v="43"/>
    <x v="10"/>
  </r>
  <r>
    <n v="1971"/>
    <x v="44"/>
    <x v="10"/>
  </r>
  <r>
    <n v="62"/>
    <x v="45"/>
    <x v="11"/>
  </r>
  <r>
    <n v="118"/>
    <x v="46"/>
    <x v="11"/>
  </r>
  <r>
    <n v="2"/>
    <x v="46"/>
    <x v="11"/>
  </r>
  <r>
    <n v="42"/>
    <x v="47"/>
    <x v="11"/>
  </r>
  <r>
    <n v="92"/>
    <x v="47"/>
    <x v="11"/>
  </r>
  <r>
    <n v="160"/>
    <x v="48"/>
    <x v="11"/>
  </r>
  <r>
    <n v="149"/>
    <x v="48"/>
    <x v="11"/>
  </r>
  <r>
    <n v="178"/>
    <x v="49"/>
    <x v="11"/>
  </r>
  <r>
    <n v="160"/>
    <x v="50"/>
    <x v="12"/>
  </r>
  <r>
    <n v="56"/>
    <x v="51"/>
    <x v="12"/>
  </r>
  <r>
    <n v="152"/>
    <x v="52"/>
    <x v="12"/>
  </r>
  <r>
    <n v="3"/>
    <x v="53"/>
    <x v="12"/>
  </r>
  <r>
    <n v="196"/>
    <x v="54"/>
    <x v="12"/>
  </r>
  <r>
    <n v="157"/>
    <x v="55"/>
    <x v="12"/>
  </r>
  <r>
    <n v="221"/>
    <x v="56"/>
    <x v="12"/>
  </r>
  <r>
    <n v="62"/>
    <x v="57"/>
    <x v="12"/>
  </r>
  <r>
    <n v="64"/>
    <x v="58"/>
    <x v="12"/>
  </r>
  <r>
    <n v="143"/>
    <x v="59"/>
    <x v="12"/>
  </r>
  <r>
    <n v="139"/>
    <x v="45"/>
    <x v="12"/>
  </r>
  <r>
    <n v="217"/>
    <x v="60"/>
    <x v="13"/>
  </r>
  <r>
    <n v="182"/>
    <x v="61"/>
    <x v="13"/>
  </r>
  <r>
    <n v="162"/>
    <x v="62"/>
    <x v="13"/>
  </r>
  <r>
    <n v="159"/>
    <x v="63"/>
    <x v="13"/>
  </r>
  <r>
    <n v="162"/>
    <x v="64"/>
    <x v="13"/>
  </r>
  <r>
    <n v="145"/>
    <x v="65"/>
    <x v="13"/>
  </r>
  <r>
    <n v="203"/>
    <x v="66"/>
    <x v="13"/>
  </r>
  <r>
    <n v="135"/>
    <x v="67"/>
    <x v="13"/>
  </r>
  <r>
    <n v="158"/>
    <x v="68"/>
    <x v="13"/>
  </r>
  <r>
    <n v="182"/>
    <x v="69"/>
    <x v="13"/>
  </r>
  <r>
    <n v="35"/>
    <x v="70"/>
    <x v="14"/>
  </r>
  <r>
    <n v="163"/>
    <x v="71"/>
    <x v="14"/>
  </r>
  <r>
    <n v="105"/>
    <x v="72"/>
    <x v="14"/>
  </r>
  <r>
    <n v="163"/>
    <x v="73"/>
    <x v="15"/>
  </r>
  <r>
    <n v="131"/>
    <x v="74"/>
    <x v="15"/>
  </r>
  <r>
    <n v="73"/>
    <x v="75"/>
    <x v="15"/>
  </r>
  <r>
    <n v="55"/>
    <x v="76"/>
    <x v="15"/>
  </r>
  <r>
    <n v="181"/>
    <x v="77"/>
    <x v="16"/>
  </r>
  <r>
    <n v="124"/>
    <x v="78"/>
    <x v="16"/>
  </r>
  <r>
    <n v="55"/>
    <x v="79"/>
    <x v="16"/>
  </r>
  <r>
    <n v="136"/>
    <x v="80"/>
    <x v="16"/>
  </r>
  <r>
    <n v="5"/>
    <x v="81"/>
    <x v="16"/>
  </r>
  <r>
    <n v="179"/>
    <x v="82"/>
    <x v="16"/>
  </r>
  <r>
    <n v="150"/>
    <x v="83"/>
    <x v="16"/>
  </r>
  <r>
    <n v="140"/>
    <x v="84"/>
    <x v="16"/>
  </r>
  <r>
    <n v="96"/>
    <x v="84"/>
    <x v="16"/>
  </r>
  <r>
    <n v="157"/>
    <x v="85"/>
    <x v="16"/>
  </r>
  <r>
    <n v="51"/>
    <x v="86"/>
    <x v="16"/>
  </r>
  <r>
    <n v="153"/>
    <x v="87"/>
    <x v="17"/>
  </r>
  <r>
    <n v="137"/>
    <x v="88"/>
    <x v="17"/>
  </r>
  <r>
    <n v="195"/>
    <x v="89"/>
    <x v="17"/>
  </r>
  <r>
    <n v="116"/>
    <x v="90"/>
    <x v="17"/>
  </r>
  <r>
    <n v="196"/>
    <x v="91"/>
    <x v="17"/>
  </r>
  <r>
    <n v="65"/>
    <x v="92"/>
    <x v="17"/>
  </r>
  <r>
    <n v="194"/>
    <x v="93"/>
    <x v="17"/>
  </r>
  <r>
    <n v="113"/>
    <x v="94"/>
    <x v="17"/>
  </r>
  <r>
    <n v="85"/>
    <x v="95"/>
    <x v="17"/>
  </r>
  <r>
    <n v="190"/>
    <x v="96"/>
    <x v="17"/>
  </r>
  <r>
    <n v="148"/>
    <x v="97"/>
    <x v="17"/>
  </r>
  <r>
    <n v="54"/>
    <x v="98"/>
    <x v="17"/>
  </r>
  <r>
    <n v="183"/>
    <x v="99"/>
    <x v="18"/>
  </r>
  <r>
    <n v="100"/>
    <x v="100"/>
    <x v="18"/>
  </r>
  <r>
    <n v="92"/>
    <x v="101"/>
    <x v="18"/>
  </r>
  <r>
    <n v="157"/>
    <x v="102"/>
    <x v="18"/>
  </r>
  <r>
    <n v="40"/>
    <x v="103"/>
    <x v="18"/>
  </r>
  <r>
    <n v="217"/>
    <x v="104"/>
    <x v="18"/>
  </r>
  <r>
    <n v="137"/>
    <x v="105"/>
    <x v="18"/>
  </r>
  <r>
    <n v="91"/>
    <x v="106"/>
    <x v="18"/>
  </r>
  <r>
    <n v="96"/>
    <x v="107"/>
    <x v="18"/>
  </r>
  <r>
    <n v="203"/>
    <x v="108"/>
    <x v="18"/>
  </r>
  <r>
    <n v="205"/>
    <x v="109"/>
    <x v="18"/>
  </r>
  <r>
    <n v="188"/>
    <x v="110"/>
    <x v="18"/>
  </r>
  <r>
    <n v="29"/>
    <x v="111"/>
    <x v="18"/>
  </r>
  <r>
    <n v="189"/>
    <x v="112"/>
    <x v="18"/>
  </r>
  <r>
    <n v="34"/>
    <x v="113"/>
    <x v="18"/>
  </r>
  <r>
    <n v="56"/>
    <x v="114"/>
    <x v="18"/>
  </r>
  <r>
    <n v="49"/>
    <x v="115"/>
    <x v="18"/>
  </r>
  <r>
    <n v="145"/>
    <x v="116"/>
    <x v="19"/>
  </r>
  <r>
    <n v="11"/>
    <x v="117"/>
    <x v="19"/>
  </r>
  <r>
    <n v="75"/>
    <x v="118"/>
    <x v="19"/>
  </r>
  <r>
    <n v="155"/>
    <x v="119"/>
    <x v="19"/>
  </r>
  <r>
    <n v="132"/>
    <x v="120"/>
    <x v="19"/>
  </r>
  <r>
    <n v="168"/>
    <x v="121"/>
    <x v="19"/>
  </r>
  <r>
    <n v="65"/>
    <x v="122"/>
    <x v="19"/>
  </r>
  <r>
    <n v="38"/>
    <x v="123"/>
    <x v="20"/>
  </r>
  <r>
    <n v="186"/>
    <x v="123"/>
    <x v="20"/>
  </r>
  <r>
    <n v="9"/>
    <x v="123"/>
    <x v="20"/>
  </r>
  <r>
    <n v="146"/>
    <x v="124"/>
    <x v="20"/>
  </r>
  <r>
    <n v="123"/>
    <x v="125"/>
    <x v="20"/>
  </r>
  <r>
    <n v="108"/>
    <x v="126"/>
    <x v="20"/>
  </r>
  <r>
    <n v="221"/>
    <x v="127"/>
    <x v="20"/>
  </r>
  <r>
    <n v="201"/>
    <x v="128"/>
    <x v="20"/>
  </r>
  <r>
    <n v="25"/>
    <x v="128"/>
    <x v="20"/>
  </r>
  <r>
    <n v="72"/>
    <x v="129"/>
    <x v="20"/>
  </r>
  <r>
    <n v="213"/>
    <x v="130"/>
    <x v="20"/>
  </r>
  <r>
    <n v="129"/>
    <x v="131"/>
    <x v="20"/>
  </r>
  <r>
    <n v="195"/>
    <x v="132"/>
    <x v="20"/>
  </r>
  <r>
    <n v="141"/>
    <x v="133"/>
    <x v="21"/>
  </r>
  <r>
    <n v="75"/>
    <x v="134"/>
    <x v="21"/>
  </r>
  <r>
    <n v="33"/>
    <x v="135"/>
    <x v="21"/>
  </r>
  <r>
    <n v="119"/>
    <x v="136"/>
    <x v="21"/>
  </r>
  <r>
    <n v="205"/>
    <x v="137"/>
    <x v="21"/>
  </r>
  <r>
    <n v="120"/>
    <x v="138"/>
    <x v="21"/>
  </r>
  <r>
    <n v="110"/>
    <x v="139"/>
    <x v="22"/>
  </r>
  <r>
    <n v="208"/>
    <x v="140"/>
    <x v="22"/>
  </r>
  <r>
    <n v="19"/>
    <x v="141"/>
    <x v="22"/>
  </r>
  <r>
    <n v="211"/>
    <x v="141"/>
    <x v="22"/>
  </r>
  <r>
    <n v="221"/>
    <x v="142"/>
    <x v="22"/>
  </r>
  <r>
    <n v="23"/>
    <x v="143"/>
    <x v="22"/>
  </r>
  <r>
    <n v="133"/>
    <x v="144"/>
    <x v="22"/>
  </r>
  <r>
    <n v="19"/>
    <x v="145"/>
    <x v="22"/>
  </r>
  <r>
    <n v="84"/>
    <x v="145"/>
    <x v="22"/>
  </r>
  <r>
    <n v="167"/>
    <x v="145"/>
    <x v="22"/>
  </r>
  <r>
    <n v="96"/>
    <x v="145"/>
    <x v="22"/>
  </r>
  <r>
    <n v="200"/>
    <x v="146"/>
    <x v="22"/>
  </r>
  <r>
    <n v="171"/>
    <x v="147"/>
    <x v="22"/>
  </r>
  <r>
    <n v="18"/>
    <x v="148"/>
    <x v="22"/>
  </r>
  <r>
    <n v="107"/>
    <x v="149"/>
    <x v="22"/>
  </r>
  <r>
    <n v="152"/>
    <x v="150"/>
    <x v="22"/>
  </r>
  <r>
    <n v="120"/>
    <x v="133"/>
    <x v="22"/>
  </r>
  <r>
    <n v="143"/>
    <x v="151"/>
    <x v="23"/>
  </r>
  <r>
    <n v="24"/>
    <x v="152"/>
    <x v="24"/>
  </r>
  <r>
    <n v="104"/>
    <x v="153"/>
    <x v="24"/>
  </r>
  <r>
    <n v="170"/>
    <x v="154"/>
    <x v="24"/>
  </r>
  <r>
    <n v="115"/>
    <x v="155"/>
    <x v="24"/>
  </r>
  <r>
    <n v="159"/>
    <x v="156"/>
    <x v="24"/>
  </r>
  <r>
    <n v="125"/>
    <x v="157"/>
    <x v="24"/>
  </r>
  <r>
    <n v="128"/>
    <x v="151"/>
    <x v="24"/>
  </r>
  <r>
    <n v="105"/>
    <x v="152"/>
    <x v="25"/>
  </r>
  <r>
    <n v="209"/>
    <x v="158"/>
    <x v="26"/>
  </r>
  <r>
    <n v="190"/>
    <x v="159"/>
    <x v="26"/>
  </r>
  <r>
    <n v="199"/>
    <x v="160"/>
    <x v="26"/>
  </r>
  <r>
    <n v="110"/>
    <x v="161"/>
    <x v="26"/>
  </r>
  <r>
    <n v="151"/>
    <x v="162"/>
    <x v="26"/>
  </r>
  <r>
    <n v="219"/>
    <x v="163"/>
    <x v="26"/>
  </r>
  <r>
    <n v="33"/>
    <x v="164"/>
    <x v="26"/>
  </r>
  <r>
    <n v="156"/>
    <x v="165"/>
    <x v="26"/>
  </r>
  <r>
    <n v="161"/>
    <x v="166"/>
    <x v="26"/>
  </r>
  <r>
    <n v="133"/>
    <x v="152"/>
    <x v="26"/>
  </r>
  <r>
    <n v="131"/>
    <x v="167"/>
    <x v="27"/>
  </r>
  <r>
    <n v="54"/>
    <x v="168"/>
    <x v="27"/>
  </r>
  <r>
    <n v="24"/>
    <x v="169"/>
    <x v="27"/>
  </r>
  <r>
    <n v="48"/>
    <x v="170"/>
    <x v="28"/>
  </r>
  <r>
    <n v="212"/>
    <x v="171"/>
    <x v="28"/>
  </r>
  <r>
    <n v="91"/>
    <x v="171"/>
    <x v="28"/>
  </r>
  <r>
    <n v="4"/>
    <x v="172"/>
    <x v="29"/>
  </r>
  <r>
    <n v="187"/>
    <x v="173"/>
    <x v="29"/>
  </r>
  <r>
    <n v="134"/>
    <x v="174"/>
    <x v="29"/>
  </r>
  <r>
    <n v="24"/>
    <x v="175"/>
    <x v="29"/>
  </r>
  <r>
    <n v="6"/>
    <x v="176"/>
    <x v="29"/>
  </r>
  <r>
    <n v="135"/>
    <x v="177"/>
    <x v="29"/>
  </r>
  <r>
    <n v="132"/>
    <x v="178"/>
    <x v="29"/>
  </r>
  <r>
    <n v="101"/>
    <x v="178"/>
    <x v="29"/>
  </r>
  <r>
    <n v="34"/>
    <x v="179"/>
    <x v="29"/>
  </r>
  <r>
    <n v="27"/>
    <x v="180"/>
    <x v="29"/>
  </r>
  <r>
    <n v="86"/>
    <x v="181"/>
    <x v="29"/>
  </r>
  <r>
    <n v="184"/>
    <x v="182"/>
    <x v="30"/>
  </r>
  <r>
    <n v="35"/>
    <x v="183"/>
    <x v="31"/>
  </r>
  <r>
    <n v="140"/>
    <x v="184"/>
    <x v="31"/>
  </r>
  <r>
    <n v="173"/>
    <x v="185"/>
    <x v="31"/>
  </r>
  <r>
    <n v="131"/>
    <x v="186"/>
    <x v="31"/>
  </r>
  <r>
    <n v="42"/>
    <x v="186"/>
    <x v="31"/>
  </r>
  <r>
    <n v="95"/>
    <x v="187"/>
    <x v="31"/>
  </r>
  <r>
    <n v="17"/>
    <x v="188"/>
    <x v="31"/>
  </r>
  <r>
    <n v="68"/>
    <x v="178"/>
    <x v="31"/>
  </r>
  <r>
    <n v="197"/>
    <x v="189"/>
    <x v="32"/>
  </r>
  <r>
    <n v="59"/>
    <x v="189"/>
    <x v="32"/>
  </r>
  <r>
    <n v="2"/>
    <x v="190"/>
    <x v="32"/>
  </r>
  <r>
    <n v="119"/>
    <x v="191"/>
    <x v="32"/>
  </r>
  <r>
    <n v="19"/>
    <x v="192"/>
    <x v="33"/>
  </r>
  <r>
    <n v="28"/>
    <x v="173"/>
    <x v="33"/>
  </r>
  <r>
    <n v="65"/>
    <x v="193"/>
    <x v="34"/>
  </r>
  <r>
    <n v="18"/>
    <x v="194"/>
    <x v="34"/>
  </r>
  <r>
    <n v="95"/>
    <x v="195"/>
    <x v="35"/>
  </r>
  <r>
    <n v="201"/>
    <x v="196"/>
    <x v="35"/>
  </r>
  <r>
    <n v="40"/>
    <x v="197"/>
    <x v="35"/>
  </r>
  <r>
    <n v="199"/>
    <x v="198"/>
    <x v="36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03">
  <r>
    <x v="0"/>
  </r>
  <r>
    <x v="1"/>
  </r>
  <r>
    <x v="2"/>
  </r>
  <r>
    <x v="3"/>
  </r>
  <r>
    <x v="4"/>
  </r>
  <r>
    <x v="5"/>
  </r>
  <r>
    <x v="1"/>
  </r>
  <r>
    <x v="6"/>
  </r>
  <r>
    <x v="7"/>
  </r>
  <r>
    <x v="8"/>
  </r>
  <r>
    <x v="9"/>
  </r>
  <r>
    <x v="10"/>
  </r>
  <r>
    <x v="11"/>
  </r>
  <r>
    <x v="12"/>
  </r>
  <r>
    <x v="13"/>
  </r>
  <r>
    <x v="14"/>
  </r>
  <r>
    <x v="15"/>
  </r>
  <r>
    <x v="16"/>
  </r>
  <r>
    <x v="17"/>
  </r>
  <r>
    <x v="18"/>
  </r>
  <r>
    <x v="19"/>
  </r>
  <r>
    <x v="20"/>
  </r>
  <r>
    <x v="21"/>
  </r>
  <r>
    <x v="22"/>
  </r>
  <r>
    <x v="23"/>
  </r>
  <r>
    <x v="24"/>
  </r>
  <r>
    <x v="25"/>
  </r>
  <r>
    <x v="26"/>
  </r>
  <r>
    <x v="27"/>
  </r>
  <r>
    <x v="28"/>
  </r>
  <r>
    <x v="29"/>
  </r>
  <r>
    <x v="30"/>
  </r>
  <r>
    <x v="31"/>
  </r>
  <r>
    <x v="32"/>
  </r>
  <r>
    <x v="33"/>
  </r>
  <r>
    <x v="34"/>
  </r>
  <r>
    <x v="35"/>
  </r>
  <r>
    <x v="36"/>
  </r>
  <r>
    <x v="37"/>
  </r>
  <r>
    <x v="38"/>
  </r>
  <r>
    <x v="39"/>
  </r>
  <r>
    <x v="40"/>
  </r>
  <r>
    <x v="41"/>
  </r>
  <r>
    <x v="42"/>
  </r>
  <r>
    <x v="43"/>
  </r>
  <r>
    <x v="44"/>
  </r>
  <r>
    <x v="45"/>
  </r>
  <r>
    <x v="46"/>
  </r>
  <r>
    <x v="47"/>
  </r>
  <r>
    <x v="48"/>
  </r>
  <r>
    <x v="49"/>
  </r>
  <r>
    <x v="50"/>
  </r>
  <r>
    <x v="51"/>
  </r>
  <r>
    <x v="52"/>
  </r>
  <r>
    <x v="53"/>
  </r>
  <r>
    <x v="54"/>
  </r>
  <r>
    <x v="55"/>
  </r>
  <r>
    <x v="56"/>
  </r>
  <r>
    <x v="57"/>
  </r>
  <r>
    <x v="58"/>
  </r>
  <r>
    <x v="59"/>
  </r>
  <r>
    <x v="60"/>
  </r>
  <r>
    <x v="61"/>
  </r>
  <r>
    <x v="62"/>
  </r>
  <r>
    <x v="63"/>
  </r>
  <r>
    <x v="64"/>
  </r>
  <r>
    <x v="65"/>
  </r>
  <r>
    <x v="66"/>
  </r>
  <r>
    <x v="67"/>
  </r>
  <r>
    <x v="68"/>
  </r>
  <r>
    <x v="69"/>
  </r>
  <r>
    <x v="70"/>
  </r>
  <r>
    <x v="71"/>
  </r>
  <r>
    <x v="72"/>
  </r>
  <r>
    <x v="73"/>
  </r>
  <r>
    <x v="74"/>
  </r>
  <r>
    <x v="75"/>
  </r>
  <r>
    <x v="76"/>
  </r>
  <r>
    <x v="77"/>
  </r>
  <r>
    <x v="78"/>
  </r>
  <r>
    <x v="79"/>
  </r>
  <r>
    <x v="80"/>
  </r>
  <r>
    <x v="81"/>
  </r>
  <r>
    <x v="82"/>
  </r>
  <r>
    <x v="83"/>
  </r>
  <r>
    <x v="84"/>
  </r>
  <r>
    <x v="85"/>
  </r>
  <r>
    <x v="86"/>
  </r>
  <r>
    <x v="87"/>
  </r>
  <r>
    <x v="88"/>
  </r>
  <r>
    <x v="89"/>
  </r>
  <r>
    <x v="90"/>
  </r>
  <r>
    <x v="91"/>
  </r>
  <r>
    <x v="92"/>
  </r>
  <r>
    <x v="93"/>
  </r>
  <r>
    <x v="94"/>
  </r>
  <r>
    <x v="95"/>
  </r>
  <r>
    <x v="96"/>
  </r>
  <r>
    <x v="97"/>
  </r>
  <r>
    <x v="98"/>
  </r>
  <r>
    <x v="99"/>
  </r>
  <r>
    <x v="100"/>
  </r>
  <r>
    <x v="101"/>
  </r>
  <r>
    <x v="102"/>
  </r>
  <r>
    <x v="103"/>
  </r>
  <r>
    <x v="104"/>
  </r>
  <r>
    <x v="105"/>
  </r>
  <r>
    <x v="106"/>
  </r>
  <r>
    <x v="107"/>
  </r>
  <r>
    <x v="108"/>
  </r>
  <r>
    <x v="109"/>
  </r>
  <r>
    <x v="110"/>
  </r>
  <r>
    <x v="111"/>
  </r>
  <r>
    <x v="112"/>
  </r>
  <r>
    <x v="113"/>
  </r>
  <r>
    <x v="114"/>
  </r>
  <r>
    <x v="115"/>
  </r>
  <r>
    <x v="116"/>
  </r>
  <r>
    <x v="117"/>
  </r>
  <r>
    <x v="118"/>
  </r>
  <r>
    <x v="119"/>
  </r>
  <r>
    <x v="120"/>
  </r>
  <r>
    <x v="121"/>
  </r>
  <r>
    <x v="122"/>
  </r>
  <r>
    <x v="123"/>
  </r>
  <r>
    <x v="124"/>
  </r>
  <r>
    <x v="125"/>
  </r>
  <r>
    <x v="126"/>
  </r>
  <r>
    <x v="127"/>
  </r>
  <r>
    <x v="128"/>
  </r>
  <r>
    <x v="129"/>
  </r>
  <r>
    <x v="130"/>
  </r>
  <r>
    <x v="131"/>
  </r>
  <r>
    <x v="132"/>
  </r>
  <r>
    <x v="133"/>
  </r>
  <r>
    <x v="134"/>
  </r>
  <r>
    <x v="135"/>
  </r>
  <r>
    <x v="136"/>
  </r>
  <r>
    <x v="137"/>
  </r>
  <r>
    <x v="138"/>
  </r>
  <r>
    <x v="139"/>
  </r>
  <r>
    <x v="140"/>
  </r>
  <r>
    <x v="141"/>
  </r>
  <r>
    <x v="142"/>
  </r>
  <r>
    <x v="143"/>
  </r>
  <r>
    <x v="144"/>
  </r>
  <r>
    <x v="145"/>
  </r>
  <r>
    <x v="146"/>
  </r>
  <r>
    <x v="147"/>
  </r>
  <r>
    <x v="148"/>
  </r>
  <r>
    <x v="149"/>
  </r>
  <r>
    <x v="150"/>
  </r>
  <r>
    <x v="151"/>
  </r>
  <r>
    <x v="152"/>
  </r>
  <r>
    <x v="153"/>
  </r>
  <r>
    <x v="154"/>
  </r>
  <r>
    <x v="155"/>
  </r>
  <r>
    <x v="156"/>
  </r>
  <r>
    <x v="157"/>
  </r>
  <r>
    <x v="158"/>
  </r>
  <r>
    <x v="159"/>
  </r>
  <r>
    <x v="160"/>
  </r>
  <r>
    <x v="161"/>
  </r>
  <r>
    <x v="162"/>
  </r>
  <r>
    <x v="163"/>
  </r>
  <r>
    <x v="164"/>
  </r>
  <r>
    <x v="165"/>
  </r>
  <r>
    <x v="166"/>
  </r>
  <r>
    <x v="167"/>
  </r>
  <r>
    <x v="168"/>
  </r>
  <r>
    <x v="169"/>
  </r>
  <r>
    <x v="170"/>
  </r>
  <r>
    <x v="171"/>
  </r>
  <r>
    <x v="172"/>
  </r>
  <r>
    <x v="173"/>
  </r>
  <r>
    <x v="174"/>
  </r>
  <r>
    <x v="175"/>
  </r>
  <r>
    <x v="176"/>
  </r>
  <r>
    <x v="177"/>
  </r>
  <r>
    <x v="178"/>
  </r>
  <r>
    <x v="179"/>
  </r>
  <r>
    <x v="180"/>
  </r>
  <r>
    <x v="181"/>
  </r>
  <r>
    <x v="182"/>
  </r>
  <r>
    <x v="183"/>
  </r>
  <r>
    <x v="184"/>
  </r>
  <r>
    <x v="185"/>
  </r>
  <r>
    <x v="186"/>
  </r>
  <r>
    <x v="187"/>
  </r>
  <r>
    <x v="188"/>
  </r>
  <r>
    <x v="189"/>
  </r>
  <r>
    <x v="190"/>
  </r>
  <r>
    <x v="191"/>
  </r>
  <r>
    <x v="192"/>
  </r>
  <r>
    <x v="193"/>
  </r>
  <r>
    <x v="194"/>
  </r>
  <r>
    <x v="195"/>
  </r>
  <r>
    <x v="107"/>
  </r>
  <r>
    <x v="196"/>
  </r>
  <r>
    <x v="197"/>
  </r>
  <r>
    <x v="198"/>
  </r>
  <r>
    <x v="199"/>
  </r>
  <r>
    <x v="200"/>
  </r>
  <r>
    <x v="201"/>
  </r>
  <r>
    <x v="202"/>
  </r>
  <r>
    <x v="203"/>
  </r>
  <r>
    <x v="204"/>
  </r>
  <r>
    <x v="205"/>
  </r>
  <r>
    <x v="206"/>
  </r>
  <r>
    <x v="207"/>
  </r>
  <r>
    <x v="207"/>
  </r>
  <r>
    <x v="208"/>
  </r>
  <r>
    <x v="209"/>
  </r>
  <r>
    <x v="210"/>
  </r>
  <r>
    <x v="211"/>
  </r>
  <r>
    <x v="212"/>
  </r>
  <r>
    <x v="213"/>
  </r>
  <r>
    <x v="214"/>
  </r>
  <r>
    <x v="215"/>
  </r>
  <r>
    <x v="216"/>
  </r>
  <r>
    <x v="217"/>
  </r>
  <r>
    <x v="162"/>
  </r>
  <r>
    <x v="218"/>
  </r>
  <r>
    <x v="219"/>
  </r>
  <r>
    <x v="220"/>
  </r>
  <r>
    <x v="221"/>
  </r>
  <r>
    <x v="222"/>
  </r>
  <r>
    <x v="223"/>
  </r>
  <r>
    <x v="224"/>
  </r>
  <r>
    <x v="225"/>
  </r>
  <r>
    <x v="226"/>
  </r>
  <r>
    <x v="227"/>
  </r>
  <r>
    <x v="228"/>
  </r>
  <r>
    <x v="229"/>
  </r>
  <r>
    <x v="230"/>
  </r>
  <r>
    <x v="231"/>
  </r>
  <r>
    <x v="232"/>
  </r>
  <r>
    <x v="233"/>
  </r>
  <r>
    <x v="234"/>
  </r>
  <r>
    <x v="234"/>
  </r>
  <r>
    <x v="235"/>
  </r>
  <r>
    <x v="236"/>
  </r>
  <r>
    <x v="237"/>
  </r>
  <r>
    <x v="238"/>
  </r>
  <r>
    <x v="239"/>
  </r>
  <r>
    <x v="240"/>
  </r>
  <r>
    <x v="241"/>
  </r>
  <r>
    <x v="242"/>
  </r>
  <r>
    <x v="243"/>
  </r>
  <r>
    <x v="244"/>
  </r>
  <r>
    <x v="245"/>
  </r>
  <r>
    <x v="246"/>
  </r>
  <r>
    <x v="247"/>
  </r>
  <r>
    <x v="248"/>
  </r>
  <r>
    <x v="249"/>
  </r>
  <r>
    <x v="250"/>
  </r>
  <r>
    <x v="251"/>
  </r>
  <r>
    <x v="252"/>
  </r>
  <r>
    <x v="253"/>
  </r>
  <r>
    <x v="254"/>
  </r>
  <r>
    <x v="255"/>
  </r>
  <r>
    <x v="256"/>
  </r>
  <r>
    <x v="257"/>
  </r>
  <r>
    <x v="258"/>
  </r>
  <r>
    <x v="259"/>
  </r>
  <r>
    <x v="260"/>
  </r>
  <r>
    <x v="261"/>
  </r>
  <r>
    <x v="262"/>
  </r>
  <r>
    <x v="263"/>
  </r>
  <r>
    <x v="264"/>
  </r>
  <r>
    <x v="265"/>
  </r>
  <r>
    <x v="266"/>
  </r>
  <r>
    <x v="267"/>
  </r>
  <r>
    <x v="268"/>
  </r>
  <r>
    <x v="269"/>
  </r>
  <r>
    <x v="270"/>
  </r>
  <r>
    <x v="271"/>
  </r>
  <r>
    <x v="272"/>
  </r>
  <r>
    <x v="273"/>
  </r>
  <r>
    <x v="274"/>
  </r>
  <r>
    <x v="275"/>
  </r>
  <r>
    <x v="276"/>
  </r>
  <r>
    <x v="277"/>
  </r>
  <r>
    <x v="278"/>
  </r>
  <r>
    <x v="279"/>
  </r>
  <r>
    <x v="280"/>
  </r>
  <r>
    <x v="281"/>
  </r>
  <r>
    <x v="282"/>
  </r>
  <r>
    <x v="283"/>
  </r>
  <r>
    <x v="284"/>
  </r>
  <r>
    <x v="284"/>
  </r>
  <r>
    <x v="285"/>
  </r>
  <r>
    <x v="286"/>
  </r>
  <r>
    <x v="287"/>
  </r>
  <r>
    <x v="288"/>
  </r>
  <r>
    <x v="289"/>
  </r>
  <r>
    <x v="290"/>
  </r>
  <r>
    <x v="291"/>
  </r>
  <r>
    <x v="292"/>
  </r>
  <r>
    <x v="293"/>
  </r>
  <r>
    <x v="294"/>
  </r>
  <r>
    <x v="295"/>
  </r>
  <r>
    <x v="296"/>
  </r>
  <r>
    <x v="297"/>
  </r>
  <r>
    <x v="298"/>
  </r>
  <r>
    <x v="299"/>
  </r>
  <r>
    <x v="300"/>
  </r>
  <r>
    <x v="301"/>
  </r>
  <r>
    <x v="302"/>
  </r>
  <r>
    <x v="303"/>
  </r>
  <r>
    <x v="304"/>
  </r>
  <r>
    <x v="305"/>
  </r>
  <r>
    <x v="306"/>
  </r>
  <r>
    <x v="307"/>
  </r>
  <r>
    <x v="308"/>
  </r>
  <r>
    <x v="309"/>
  </r>
  <r>
    <x v="310"/>
  </r>
  <r>
    <x v="311"/>
  </r>
  <r>
    <x v="312"/>
  </r>
  <r>
    <x v="313"/>
  </r>
  <r>
    <x v="314"/>
  </r>
  <r>
    <x v="315"/>
  </r>
  <r>
    <x v="316"/>
  </r>
  <r>
    <x v="317"/>
  </r>
  <r>
    <x v="318"/>
  </r>
  <r>
    <x v="319"/>
  </r>
  <r>
    <x v="320"/>
  </r>
  <r>
    <x v="321"/>
  </r>
  <r>
    <x v="322"/>
  </r>
  <r>
    <x v="323"/>
  </r>
  <r>
    <x v="324"/>
  </r>
  <r>
    <x v="325"/>
  </r>
  <r>
    <x v="326"/>
  </r>
  <r>
    <x v="327"/>
  </r>
  <r>
    <x v="328"/>
  </r>
  <r>
    <x v="329"/>
  </r>
  <r>
    <x v="330"/>
  </r>
  <r>
    <x v="331"/>
  </r>
  <r>
    <x v="332"/>
  </r>
  <r>
    <x v="333"/>
  </r>
  <r>
    <x v="334"/>
  </r>
  <r>
    <x v="335"/>
  </r>
  <r>
    <x v="336"/>
  </r>
  <r>
    <x v="337"/>
  </r>
  <r>
    <x v="338"/>
  </r>
  <r>
    <x v="120"/>
  </r>
  <r>
    <x v="339"/>
  </r>
  <r>
    <x v="340"/>
  </r>
  <r>
    <x v="341"/>
  </r>
  <r>
    <x v="342"/>
  </r>
  <r>
    <x v="343"/>
  </r>
  <r>
    <x v="344"/>
  </r>
  <r>
    <x v="345"/>
  </r>
  <r>
    <x v="346"/>
  </r>
  <r>
    <x v="347"/>
  </r>
  <r>
    <x v="348"/>
  </r>
  <r>
    <x v="349"/>
  </r>
  <r>
    <x v="350"/>
  </r>
  <r>
    <x v="351"/>
  </r>
  <r>
    <x v="352"/>
  </r>
  <r>
    <x v="353"/>
  </r>
  <r>
    <x v="354"/>
  </r>
  <r>
    <x v="355"/>
  </r>
  <r>
    <x v="356"/>
  </r>
  <r>
    <x v="357"/>
  </r>
  <r>
    <x v="358"/>
  </r>
  <r>
    <x v="359"/>
  </r>
  <r>
    <x v="360"/>
  </r>
  <r>
    <x v="361"/>
  </r>
  <r>
    <x v="362"/>
  </r>
  <r>
    <x v="363"/>
  </r>
  <r>
    <x v="364"/>
  </r>
  <r>
    <x v="365"/>
  </r>
  <r>
    <x v="366"/>
  </r>
  <r>
    <x v="367"/>
  </r>
  <r>
    <x v="368"/>
  </r>
  <r>
    <x v="369"/>
  </r>
  <r>
    <x v="370"/>
  </r>
  <r>
    <x v="371"/>
  </r>
  <r>
    <x v="372"/>
  </r>
  <r>
    <x v="373"/>
  </r>
  <r>
    <x v="374"/>
  </r>
  <r>
    <x v="375"/>
  </r>
  <r>
    <x v="376"/>
  </r>
  <r>
    <x v="377"/>
  </r>
  <r>
    <x v="378"/>
  </r>
  <r>
    <x v="379"/>
  </r>
  <r>
    <x v="380"/>
  </r>
  <r>
    <x v="381"/>
  </r>
  <r>
    <x v="382"/>
  </r>
  <r>
    <x v="383"/>
  </r>
  <r>
    <x v="384"/>
  </r>
  <r>
    <x v="385"/>
  </r>
  <r>
    <x v="386"/>
  </r>
  <r>
    <x v="387"/>
  </r>
  <r>
    <x v="388"/>
  </r>
  <r>
    <x v="389"/>
  </r>
  <r>
    <x v="146"/>
  </r>
  <r>
    <x v="390"/>
  </r>
  <r>
    <x v="391"/>
  </r>
  <r>
    <x v="392"/>
  </r>
  <r>
    <x v="148"/>
  </r>
  <r>
    <x v="393"/>
  </r>
  <r>
    <x v="394"/>
  </r>
  <r>
    <x v="395"/>
  </r>
  <r>
    <x v="396"/>
  </r>
  <r>
    <x v="397"/>
  </r>
  <r>
    <x v="398"/>
  </r>
  <r>
    <x v="399"/>
  </r>
  <r>
    <x v="400"/>
  </r>
  <r>
    <x v="401"/>
  </r>
  <r>
    <x v="402"/>
  </r>
  <r>
    <x v="403"/>
  </r>
  <r>
    <x v="404"/>
  </r>
  <r>
    <x v="405"/>
  </r>
  <r>
    <x v="406"/>
  </r>
  <r>
    <x v="407"/>
  </r>
  <r>
    <x v="408"/>
  </r>
  <r>
    <x v="409"/>
  </r>
  <r>
    <x v="410"/>
  </r>
  <r>
    <x v="411"/>
  </r>
  <r>
    <x v="412"/>
  </r>
  <r>
    <x v="413"/>
  </r>
  <r>
    <x v="414"/>
  </r>
  <r>
    <x v="415"/>
  </r>
  <r>
    <x v="416"/>
  </r>
  <r>
    <x v="417"/>
  </r>
  <r>
    <x v="418"/>
  </r>
  <r>
    <x v="419"/>
  </r>
  <r>
    <x v="420"/>
  </r>
  <r>
    <x v="421"/>
  </r>
  <r>
    <x v="422"/>
  </r>
  <r>
    <x v="423"/>
  </r>
  <r>
    <x v="424"/>
  </r>
  <r>
    <x v="425"/>
  </r>
  <r>
    <x v="426"/>
  </r>
  <r>
    <x v="427"/>
  </r>
  <r>
    <x v="428"/>
  </r>
  <r>
    <x v="429"/>
  </r>
  <r>
    <x v="430"/>
  </r>
  <r>
    <x v="431"/>
  </r>
  <r>
    <x v="432"/>
  </r>
  <r>
    <x v="433"/>
  </r>
  <r>
    <x v="434"/>
  </r>
  <r>
    <x v="435"/>
  </r>
  <r>
    <x v="436"/>
  </r>
  <r>
    <x v="437"/>
  </r>
  <r>
    <x v="438"/>
  </r>
  <r>
    <x v="439"/>
  </r>
  <r>
    <x v="440"/>
  </r>
  <r>
    <x v="441"/>
  </r>
  <r>
    <x v="442"/>
  </r>
  <r>
    <x v="443"/>
  </r>
  <r>
    <x v="444"/>
  </r>
  <r>
    <x v="445"/>
  </r>
  <r>
    <x v="446"/>
  </r>
  <r>
    <x v="447"/>
  </r>
  <r>
    <x v="448"/>
  </r>
  <r>
    <x v="449"/>
  </r>
  <r>
    <x v="450"/>
  </r>
  <r>
    <x v="451"/>
  </r>
  <r>
    <x v="452"/>
  </r>
  <r>
    <x v="453"/>
  </r>
  <r>
    <x v="454"/>
  </r>
  <r>
    <x v="455"/>
  </r>
  <r>
    <x v="456"/>
  </r>
  <r>
    <x v="457"/>
  </r>
  <r>
    <x v="458"/>
  </r>
  <r>
    <x v="459"/>
  </r>
  <r>
    <x v="460"/>
  </r>
  <r>
    <x v="461"/>
  </r>
  <r>
    <x v="462"/>
  </r>
  <r>
    <x v="463"/>
  </r>
  <r>
    <x v="464"/>
  </r>
  <r>
    <x v="465"/>
  </r>
  <r>
    <x v="466"/>
  </r>
  <r>
    <x v="467"/>
  </r>
  <r>
    <x v="468"/>
  </r>
  <r>
    <x v="469"/>
  </r>
  <r>
    <x v="470"/>
  </r>
  <r>
    <x v="471"/>
  </r>
  <r>
    <x v="472"/>
  </r>
  <r>
    <x v="473"/>
  </r>
  <r>
    <x v="474"/>
  </r>
  <r>
    <x v="475"/>
  </r>
  <r>
    <x v="476"/>
  </r>
  <r>
    <x v="477"/>
  </r>
  <r>
    <x v="478"/>
  </r>
  <r>
    <x v="479"/>
  </r>
  <r>
    <x v="480"/>
  </r>
  <r>
    <x v="481"/>
  </r>
  <r>
    <x v="482"/>
  </r>
  <r>
    <x v="483"/>
  </r>
  <r>
    <x v="484"/>
  </r>
  <r>
    <x v="485"/>
  </r>
  <r>
    <x v="486"/>
  </r>
  <r>
    <x v="487"/>
  </r>
  <r>
    <x v="488"/>
  </r>
  <r>
    <x v="489"/>
  </r>
  <r>
    <x v="490"/>
  </r>
  <r>
    <x v="491"/>
  </r>
  <r>
    <x v="492"/>
  </r>
  <r>
    <x v="493"/>
  </r>
  <r>
    <x v="494"/>
  </r>
  <r>
    <x v="495"/>
  </r>
  <r>
    <x v="496"/>
  </r>
  <r>
    <x v="497"/>
  </r>
  <r>
    <x v="498"/>
  </r>
  <r>
    <x v="499"/>
  </r>
  <r>
    <x v="500"/>
  </r>
  <r>
    <x v="501"/>
  </r>
  <r>
    <x v="502"/>
  </r>
  <r>
    <x v="503"/>
  </r>
  <r>
    <x v="504"/>
  </r>
  <r>
    <x v="505"/>
  </r>
  <r>
    <x v="506"/>
  </r>
  <r>
    <x v="507"/>
  </r>
  <r>
    <x v="508"/>
  </r>
  <r>
    <x v="509"/>
  </r>
  <r>
    <x v="510"/>
  </r>
  <r>
    <x v="511"/>
  </r>
  <r>
    <x v="512"/>
  </r>
  <r>
    <x v="513"/>
  </r>
  <r>
    <x v="514"/>
  </r>
  <r>
    <x v="515"/>
  </r>
  <r>
    <x v="516"/>
  </r>
  <r>
    <x v="517"/>
  </r>
  <r>
    <x v="518"/>
  </r>
  <r>
    <x v="519"/>
  </r>
  <r>
    <x v="520"/>
  </r>
  <r>
    <x v="521"/>
  </r>
  <r>
    <x v="522"/>
  </r>
  <r>
    <x v="523"/>
  </r>
  <r>
    <x v="524"/>
  </r>
  <r>
    <x v="525"/>
  </r>
  <r>
    <x v="526"/>
  </r>
  <r>
    <x v="527"/>
  </r>
  <r>
    <x v="528"/>
  </r>
  <r>
    <x v="529"/>
  </r>
  <r>
    <x v="530"/>
  </r>
  <r>
    <x v="531"/>
  </r>
  <r>
    <x v="532"/>
  </r>
  <r>
    <x v="533"/>
  </r>
  <r>
    <x v="534"/>
  </r>
  <r>
    <x v="535"/>
  </r>
  <r>
    <x v="536"/>
  </r>
  <r>
    <x v="537"/>
  </r>
  <r>
    <x v="538"/>
  </r>
  <r>
    <x v="539"/>
  </r>
  <r>
    <x v="3"/>
  </r>
  <r>
    <x v="540"/>
  </r>
  <r>
    <x v="541"/>
  </r>
  <r>
    <x v="542"/>
  </r>
  <r>
    <x v="543"/>
  </r>
  <r>
    <x v="544"/>
  </r>
  <r>
    <x v="545"/>
  </r>
  <r>
    <x v="546"/>
  </r>
  <r>
    <x v="547"/>
  </r>
  <r>
    <x v="548"/>
  </r>
  <r>
    <x v="549"/>
  </r>
  <r>
    <x v="550"/>
  </r>
  <r>
    <x v="551"/>
  </r>
  <r>
    <x v="552"/>
  </r>
  <r>
    <x v="553"/>
  </r>
  <r>
    <x v="500"/>
  </r>
  <r>
    <x v="554"/>
  </r>
  <r>
    <x v="555"/>
  </r>
  <r>
    <x v="556"/>
  </r>
  <r>
    <x v="557"/>
  </r>
  <r>
    <x v="558"/>
  </r>
  <r>
    <x v="559"/>
  </r>
  <r>
    <x v="560"/>
  </r>
  <r>
    <x v="561"/>
  </r>
  <r>
    <x v="562"/>
  </r>
  <r>
    <x v="563"/>
  </r>
  <r>
    <x v="564"/>
  </r>
  <r>
    <x v="565"/>
  </r>
  <r>
    <x v="566"/>
  </r>
  <r>
    <x v="567"/>
  </r>
  <r>
    <x v="568"/>
  </r>
  <r>
    <x v="569"/>
  </r>
  <r>
    <x v="570"/>
  </r>
  <r>
    <x v="571"/>
  </r>
  <r>
    <x v="572"/>
  </r>
  <r>
    <x v="573"/>
  </r>
  <r>
    <x v="574"/>
  </r>
  <r>
    <x v="575"/>
  </r>
  <r>
    <x v="576"/>
  </r>
  <r>
    <x v="577"/>
  </r>
  <r>
    <x v="578"/>
  </r>
  <r>
    <x v="579"/>
  </r>
  <r>
    <x v="580"/>
  </r>
  <r>
    <x v="581"/>
  </r>
  <r>
    <x v="582"/>
  </r>
  <r>
    <x v="583"/>
  </r>
  <r>
    <x v="584"/>
  </r>
  <r>
    <x v="585"/>
  </r>
  <r>
    <x v="586"/>
  </r>
  <r>
    <x v="587"/>
  </r>
  <r>
    <x v="588"/>
  </r>
  <r>
    <x v="589"/>
  </r>
  <r>
    <x v="590"/>
  </r>
  <r>
    <x v="591"/>
  </r>
  <r>
    <x v="592"/>
  </r>
  <r>
    <x v="593"/>
  </r>
  <r>
    <x v="594"/>
  </r>
  <r>
    <x v="595"/>
  </r>
  <r>
    <x v="596"/>
  </r>
  <r>
    <x v="597"/>
  </r>
  <r>
    <x v="598"/>
  </r>
  <r>
    <x v="599"/>
  </r>
  <r>
    <x v="600"/>
  </r>
  <r>
    <x v="601"/>
  </r>
  <r>
    <x v="602"/>
  </r>
  <r>
    <x v="603"/>
  </r>
  <r>
    <x v="604"/>
  </r>
  <r>
    <x v="605"/>
  </r>
  <r>
    <x v="606"/>
  </r>
  <r>
    <x v="607"/>
  </r>
  <r>
    <x v="608"/>
  </r>
  <r>
    <x v="609"/>
  </r>
  <r>
    <x v="610"/>
  </r>
  <r>
    <x v="611"/>
  </r>
  <r>
    <x v="612"/>
  </r>
  <r>
    <x v="307"/>
  </r>
  <r>
    <x v="613"/>
  </r>
  <r>
    <x v="614"/>
  </r>
  <r>
    <x v="615"/>
  </r>
  <r>
    <x v="616"/>
  </r>
  <r>
    <x v="617"/>
  </r>
  <r>
    <x v="618"/>
  </r>
  <r>
    <x v="619"/>
  </r>
  <r>
    <x v="620"/>
  </r>
  <r>
    <x v="621"/>
  </r>
  <r>
    <x v="622"/>
  </r>
  <r>
    <x v="623"/>
  </r>
  <r>
    <x v="624"/>
  </r>
  <r>
    <x v="625"/>
  </r>
  <r>
    <x v="626"/>
  </r>
  <r>
    <x v="627"/>
  </r>
  <r>
    <x v="628"/>
  </r>
  <r>
    <x v="629"/>
  </r>
  <r>
    <x v="630"/>
  </r>
  <r>
    <x v="631"/>
  </r>
  <r>
    <x v="632"/>
  </r>
  <r>
    <x v="633"/>
  </r>
  <r>
    <x v="634"/>
  </r>
  <r>
    <x v="635"/>
  </r>
  <r>
    <x v="636"/>
  </r>
  <r>
    <x v="637"/>
  </r>
  <r>
    <x v="51"/>
  </r>
  <r>
    <x v="638"/>
  </r>
  <r>
    <x v="639"/>
  </r>
  <r>
    <x v="640"/>
  </r>
  <r>
    <x v="641"/>
  </r>
  <r>
    <x v="642"/>
  </r>
  <r>
    <x v="643"/>
  </r>
  <r>
    <x v="644"/>
  </r>
  <r>
    <x v="645"/>
  </r>
  <r>
    <x v="646"/>
  </r>
  <r>
    <x v="647"/>
  </r>
  <r>
    <x v="51"/>
  </r>
  <r>
    <x v="648"/>
  </r>
  <r>
    <x v="649"/>
  </r>
  <r>
    <x v="650"/>
  </r>
  <r>
    <x v="651"/>
  </r>
  <r>
    <x v="652"/>
  </r>
  <r>
    <x v="653"/>
  </r>
  <r>
    <x v="654"/>
  </r>
  <r>
    <x v="655"/>
  </r>
  <r>
    <x v="656"/>
  </r>
  <r>
    <x v="657"/>
  </r>
  <r>
    <x v="658"/>
  </r>
  <r>
    <x v="659"/>
  </r>
  <r>
    <x v="660"/>
  </r>
  <r>
    <x v="661"/>
  </r>
  <r>
    <x v="662"/>
  </r>
  <r>
    <x v="663"/>
  </r>
  <r>
    <x v="664"/>
  </r>
  <r>
    <x v="665"/>
  </r>
  <r>
    <x v="341"/>
  </r>
  <r>
    <x v="666"/>
  </r>
  <r>
    <x v="667"/>
  </r>
  <r>
    <x v="668"/>
  </r>
  <r>
    <x v="669"/>
  </r>
  <r>
    <x v="670"/>
  </r>
  <r>
    <x v="671"/>
  </r>
  <r>
    <x v="672"/>
  </r>
  <r>
    <x v="673"/>
  </r>
  <r>
    <x v="674"/>
  </r>
  <r>
    <x v="675"/>
  </r>
  <r>
    <x v="676"/>
  </r>
  <r>
    <x v="677"/>
  </r>
  <r>
    <x v="190"/>
  </r>
  <r>
    <x v="678"/>
  </r>
  <r>
    <x v="679"/>
  </r>
  <r>
    <x v="680"/>
  </r>
  <r>
    <x v="681"/>
  </r>
  <r>
    <x v="682"/>
  </r>
  <r>
    <x v="683"/>
  </r>
  <r>
    <x v="194"/>
  </r>
  <r>
    <x v="684"/>
  </r>
  <r>
    <x v="513"/>
  </r>
  <r>
    <x v="685"/>
  </r>
  <r>
    <x v="686"/>
  </r>
  <r>
    <x v="687"/>
  </r>
  <r>
    <x v="688"/>
  </r>
  <r>
    <x v="688"/>
  </r>
  <r>
    <x v="689"/>
  </r>
  <r>
    <x v="690"/>
  </r>
  <r>
    <x v="691"/>
  </r>
  <r>
    <x v="692"/>
  </r>
  <r>
    <x v="693"/>
  </r>
  <r>
    <x v="366"/>
  </r>
  <r>
    <x v="694"/>
  </r>
  <r>
    <x v="695"/>
  </r>
  <r>
    <x v="696"/>
  </r>
  <r>
    <x v="697"/>
  </r>
  <r>
    <x v="698"/>
  </r>
  <r>
    <x v="699"/>
  </r>
  <r>
    <x v="700"/>
  </r>
  <r>
    <x v="701"/>
  </r>
  <r>
    <x v="702"/>
  </r>
  <r>
    <x v="703"/>
  </r>
  <r>
    <x v="704"/>
  </r>
  <r>
    <x v="705"/>
  </r>
  <r>
    <x v="706"/>
  </r>
  <r>
    <x v="707"/>
  </r>
  <r>
    <x v="708"/>
  </r>
  <r>
    <x v="709"/>
  </r>
  <r>
    <x v="710"/>
  </r>
  <r>
    <x v="711"/>
  </r>
  <r>
    <x v="712"/>
  </r>
  <r>
    <x v="712"/>
  </r>
  <r>
    <x v="713"/>
  </r>
  <r>
    <x v="714"/>
  </r>
  <r>
    <x v="715"/>
  </r>
  <r>
    <x v="716"/>
  </r>
  <r>
    <x v="717"/>
  </r>
  <r>
    <x v="718"/>
  </r>
  <r>
    <x v="719"/>
  </r>
  <r>
    <x v="720"/>
  </r>
  <r>
    <x v="721"/>
  </r>
  <r>
    <x v="722"/>
  </r>
  <r>
    <x v="723"/>
  </r>
  <r>
    <x v="724"/>
  </r>
  <r>
    <x v="725"/>
  </r>
  <r>
    <x v="726"/>
  </r>
  <r>
    <x v="727"/>
  </r>
  <r>
    <x v="728"/>
  </r>
  <r>
    <x v="729"/>
  </r>
  <r>
    <x v="730"/>
  </r>
  <r>
    <x v="731"/>
  </r>
  <r>
    <x v="732"/>
  </r>
  <r>
    <x v="733"/>
  </r>
  <r>
    <x v="734"/>
  </r>
  <r>
    <x v="735"/>
  </r>
  <r>
    <x v="736"/>
  </r>
  <r>
    <x v="737"/>
  </r>
  <r>
    <x v="738"/>
  </r>
  <r>
    <x v="739"/>
  </r>
  <r>
    <x v="740"/>
  </r>
  <r>
    <x v="741"/>
  </r>
  <r>
    <x v="742"/>
  </r>
  <r>
    <x v="743"/>
  </r>
  <r>
    <x v="744"/>
  </r>
  <r>
    <x v="745"/>
  </r>
  <r>
    <x v="746"/>
  </r>
  <r>
    <x v="747"/>
  </r>
  <r>
    <x v="748"/>
  </r>
  <r>
    <x v="749"/>
  </r>
  <r>
    <x v="750"/>
  </r>
  <r>
    <x v="751"/>
  </r>
  <r>
    <x v="752"/>
  </r>
  <r>
    <x v="753"/>
  </r>
  <r>
    <x v="754"/>
  </r>
  <r>
    <x v="755"/>
  </r>
  <r>
    <x v="756"/>
  </r>
  <r>
    <x v="757"/>
  </r>
  <r>
    <x v="758"/>
  </r>
  <r>
    <x v="759"/>
  </r>
  <r>
    <x v="760"/>
  </r>
  <r>
    <x v="761"/>
  </r>
  <r>
    <x v="762"/>
  </r>
  <r>
    <x v="763"/>
  </r>
  <r>
    <x v="764"/>
  </r>
  <r>
    <x v="765"/>
  </r>
  <r>
    <x v="766"/>
  </r>
  <r>
    <x v="767"/>
  </r>
  <r>
    <x v="768"/>
  </r>
  <r>
    <x v="769"/>
  </r>
  <r>
    <x v="770"/>
  </r>
  <r>
    <x v="771"/>
  </r>
  <r>
    <x v="546"/>
  </r>
  <r>
    <x v="772"/>
  </r>
  <r>
    <x v="773"/>
  </r>
  <r>
    <x v="774"/>
  </r>
  <r>
    <x v="775"/>
  </r>
  <r>
    <x v="776"/>
  </r>
  <r>
    <x v="777"/>
  </r>
  <r>
    <x v="778"/>
  </r>
  <r>
    <x v="779"/>
  </r>
  <r>
    <x v="780"/>
  </r>
  <r>
    <x v="781"/>
  </r>
  <r>
    <x v="782"/>
  </r>
  <r>
    <x v="783"/>
  </r>
  <r>
    <x v="784"/>
  </r>
  <r>
    <x v="785"/>
  </r>
  <r>
    <x v="262"/>
  </r>
  <r>
    <x v="786"/>
  </r>
  <r>
    <x v="787"/>
  </r>
  <r>
    <x v="788"/>
  </r>
  <r>
    <x v="789"/>
  </r>
  <r>
    <x v="790"/>
  </r>
  <r>
    <x v="791"/>
  </r>
  <r>
    <x v="792"/>
  </r>
  <r>
    <x v="793"/>
  </r>
  <r>
    <x v="794"/>
  </r>
  <r>
    <x v="795"/>
  </r>
  <r>
    <x v="796"/>
  </r>
  <r>
    <x v="797"/>
  </r>
  <r>
    <x v="798"/>
  </r>
  <r>
    <x v="799"/>
  </r>
  <r>
    <x v="800"/>
  </r>
  <r>
    <x v="801"/>
  </r>
  <r>
    <x v="802"/>
  </r>
  <r>
    <x v="803"/>
  </r>
  <r>
    <x v="804"/>
  </r>
  <r>
    <x v="805"/>
  </r>
  <r>
    <x v="806"/>
  </r>
  <r>
    <x v="807"/>
  </r>
  <r>
    <x v="808"/>
  </r>
  <r>
    <x v="809"/>
  </r>
  <r>
    <x v="810"/>
  </r>
  <r>
    <x v="811"/>
  </r>
  <r>
    <x v="727"/>
  </r>
  <r>
    <x v="812"/>
  </r>
  <r>
    <x v="813"/>
  </r>
  <r>
    <x v="814"/>
  </r>
  <r>
    <x v="815"/>
  </r>
  <r>
    <x v="816"/>
  </r>
  <r>
    <x v="817"/>
  </r>
  <r>
    <x v="818"/>
  </r>
  <r>
    <x v="819"/>
  </r>
  <r>
    <x v="820"/>
  </r>
  <r>
    <x v="821"/>
  </r>
  <r>
    <x v="822"/>
  </r>
  <r>
    <x v="823"/>
  </r>
  <r>
    <x v="824"/>
  </r>
  <r>
    <x v="825"/>
  </r>
  <r>
    <x v="826"/>
  </r>
  <r>
    <x v="827"/>
  </r>
  <r>
    <x v="828"/>
  </r>
  <r>
    <x v="829"/>
  </r>
  <r>
    <x v="830"/>
  </r>
  <r>
    <x v="831"/>
  </r>
  <r>
    <x v="832"/>
  </r>
  <r>
    <x v="833"/>
  </r>
  <r>
    <x v="834"/>
  </r>
  <r>
    <x v="835"/>
  </r>
  <r>
    <x v="836"/>
  </r>
  <r>
    <x v="837"/>
  </r>
  <r>
    <x v="838"/>
  </r>
  <r>
    <x v="839"/>
  </r>
  <r>
    <x v="207"/>
  </r>
  <r>
    <x v="840"/>
  </r>
  <r>
    <x v="841"/>
  </r>
  <r>
    <x v="842"/>
  </r>
  <r>
    <x v="843"/>
  </r>
  <r>
    <x v="844"/>
  </r>
  <r>
    <x v="845"/>
  </r>
  <r>
    <x v="214"/>
  </r>
  <r>
    <x v="846"/>
  </r>
  <r>
    <x v="847"/>
  </r>
  <r>
    <x v="848"/>
  </r>
  <r>
    <x v="849"/>
  </r>
  <r>
    <x v="850"/>
  </r>
  <r>
    <x v="851"/>
  </r>
  <r>
    <x v="852"/>
  </r>
  <r>
    <x v="853"/>
  </r>
  <r>
    <x v="854"/>
  </r>
  <r>
    <x v="855"/>
  </r>
  <r>
    <x v="856"/>
  </r>
  <r>
    <x v="59"/>
  </r>
  <r>
    <x v="857"/>
  </r>
  <r>
    <x v="858"/>
  </r>
  <r>
    <x v="859"/>
  </r>
  <r>
    <x v="860"/>
  </r>
  <r>
    <x v="861"/>
  </r>
  <r>
    <x v="862"/>
  </r>
  <r>
    <x v="863"/>
  </r>
  <r>
    <x v="864"/>
  </r>
  <r>
    <x v="865"/>
  </r>
  <r>
    <x v="866"/>
  </r>
  <r>
    <x v="867"/>
  </r>
  <r>
    <x v="868"/>
  </r>
  <r>
    <x v="869"/>
  </r>
  <r>
    <x v="870"/>
  </r>
  <r>
    <x v="871"/>
  </r>
  <r>
    <x v="872"/>
  </r>
  <r>
    <x v="873"/>
  </r>
  <r>
    <x v="874"/>
  </r>
  <r>
    <x v="875"/>
  </r>
  <r>
    <x v="876"/>
  </r>
  <r>
    <x v="877"/>
  </r>
  <r>
    <x v="878"/>
  </r>
  <r>
    <x v="879"/>
  </r>
  <r>
    <x v="880"/>
  </r>
  <r>
    <x v="881"/>
  </r>
  <r>
    <x v="882"/>
  </r>
  <r>
    <x v="883"/>
  </r>
  <r>
    <x v="884"/>
  </r>
  <r>
    <x v="885"/>
  </r>
  <r>
    <x v="886"/>
  </r>
  <r>
    <x v="887"/>
  </r>
  <r>
    <x v="888"/>
  </r>
  <r>
    <x v="889"/>
  </r>
  <r>
    <x v="890"/>
  </r>
  <r>
    <x v="891"/>
  </r>
  <r>
    <x v="892"/>
  </r>
  <r>
    <x v="893"/>
  </r>
  <r>
    <x v="894"/>
  </r>
  <r>
    <x v="895"/>
  </r>
  <r>
    <x v="896"/>
  </r>
  <r>
    <x v="897"/>
  </r>
  <r>
    <x v="898"/>
  </r>
  <r>
    <x v="899"/>
  </r>
  <r>
    <x v="900"/>
  </r>
  <r>
    <x v="901"/>
  </r>
  <r>
    <x v="902"/>
  </r>
  <r>
    <x v="903"/>
  </r>
  <r>
    <x v="904"/>
  </r>
  <r>
    <x v="905"/>
  </r>
  <r>
    <x v="906"/>
  </r>
  <r>
    <x v="907"/>
  </r>
  <r>
    <x v="908"/>
  </r>
  <r>
    <x v="909"/>
  </r>
  <r>
    <x v="910"/>
  </r>
  <r>
    <x v="911"/>
  </r>
  <r>
    <x v="912"/>
  </r>
  <r>
    <x v="913"/>
  </r>
  <r>
    <x v="914"/>
  </r>
  <r>
    <x v="900"/>
  </r>
  <r>
    <x v="915"/>
  </r>
  <r>
    <x v="916"/>
  </r>
  <r>
    <x v="917"/>
  </r>
  <r>
    <x v="918"/>
  </r>
  <r>
    <x v="919"/>
  </r>
  <r>
    <x v="920"/>
  </r>
  <r>
    <x v="921"/>
  </r>
  <r>
    <x v="922"/>
  </r>
  <r>
    <x v="923"/>
  </r>
  <r>
    <x v="403"/>
  </r>
  <r>
    <x v="924"/>
  </r>
  <r>
    <x v="925"/>
  </r>
  <r>
    <x v="926"/>
  </r>
  <r>
    <x v="927"/>
  </r>
  <r>
    <x v="928"/>
  </r>
  <r>
    <x v="929"/>
  </r>
  <r>
    <x v="930"/>
  </r>
  <r>
    <x v="931"/>
  </r>
  <r>
    <x v="932"/>
  </r>
  <r>
    <x v="933"/>
  </r>
  <r>
    <x v="934"/>
  </r>
  <r>
    <x v="935"/>
  </r>
  <r>
    <x v="936"/>
  </r>
  <r>
    <x v="937"/>
  </r>
  <r>
    <x v="938"/>
  </r>
  <r>
    <x v="939"/>
  </r>
  <r>
    <x v="940"/>
  </r>
  <r>
    <x v="941"/>
  </r>
  <r>
    <x v="942"/>
  </r>
  <r>
    <x v="943"/>
  </r>
  <r>
    <x v="944"/>
  </r>
  <r>
    <x v="945"/>
  </r>
  <r>
    <x v="946"/>
  </r>
  <r>
    <x v="947"/>
  </r>
  <r>
    <x v="948"/>
  </r>
  <r>
    <x v="949"/>
  </r>
  <r>
    <x v="950"/>
  </r>
  <r>
    <x v="951"/>
  </r>
  <r>
    <x v="952"/>
  </r>
  <r>
    <x v="953"/>
  </r>
  <r>
    <x v="954"/>
  </r>
  <r>
    <x v="955"/>
  </r>
  <r>
    <x v="956"/>
  </r>
  <r>
    <x v="957"/>
  </r>
  <r>
    <x v="958"/>
  </r>
  <r>
    <x v="959"/>
  </r>
  <r>
    <x v="960"/>
  </r>
  <r>
    <x v="961"/>
  </r>
  <r>
    <x v="962"/>
  </r>
  <r>
    <x v="963"/>
  </r>
  <r>
    <x v="964"/>
  </r>
  <r>
    <x v="965"/>
  </r>
  <r>
    <x v="966"/>
  </r>
  <r>
    <x v="967"/>
  </r>
  <r>
    <x v="968"/>
  </r>
  <r>
    <x v="969"/>
  </r>
  <r>
    <x v="970"/>
  </r>
  <r>
    <x v="971"/>
  </r>
  <r>
    <x v="972"/>
  </r>
  <r>
    <x v="973"/>
  </r>
  <r>
    <x v="974"/>
  </r>
  <r>
    <x v="975"/>
  </r>
  <r>
    <x v="976"/>
  </r>
  <r>
    <x v="977"/>
  </r>
  <r>
    <x v="978"/>
  </r>
  <r>
    <x v="979"/>
  </r>
  <r>
    <x v="980"/>
  </r>
  <r>
    <x v="981"/>
  </r>
  <r>
    <x v="982"/>
  </r>
  <r>
    <x v="983"/>
  </r>
  <r>
    <x v="984"/>
  </r>
  <r>
    <x v="985"/>
  </r>
  <r>
    <x v="986"/>
  </r>
  <r>
    <x v="987"/>
  </r>
  <r>
    <x v="988"/>
  </r>
  <r>
    <x v="989"/>
  </r>
  <r>
    <x v="990"/>
  </r>
  <r>
    <x v="991"/>
  </r>
  <r>
    <x v="992"/>
  </r>
  <r>
    <x v="993"/>
  </r>
  <r>
    <x v="994"/>
  </r>
  <r>
    <x v="995"/>
  </r>
  <r>
    <x v="996"/>
  </r>
  <r>
    <x v="997"/>
  </r>
  <r>
    <x v="998"/>
  </r>
  <r>
    <x v="999"/>
  </r>
  <r>
    <x v="1000"/>
  </r>
  <r>
    <x v="1001"/>
  </r>
  <r>
    <x v="1002"/>
  </r>
  <r>
    <x v="1003"/>
  </r>
  <r>
    <x v="1004"/>
  </r>
  <r>
    <x v="1005"/>
  </r>
  <r>
    <x v="1006"/>
  </r>
  <r>
    <x v="1007"/>
  </r>
  <r>
    <x v="1008"/>
  </r>
  <r>
    <x v="1009"/>
  </r>
  <r>
    <x v="1010"/>
  </r>
  <r>
    <x v="1011"/>
  </r>
  <r>
    <x v="1012"/>
  </r>
  <r>
    <x v="1013"/>
  </r>
  <r>
    <x v="1014"/>
  </r>
  <r>
    <x v="1015"/>
  </r>
  <r>
    <x v="1016"/>
  </r>
  <r>
    <x v="1017"/>
  </r>
  <r>
    <x v="1018"/>
  </r>
  <r>
    <x v="1019"/>
  </r>
  <r>
    <x v="1020"/>
  </r>
  <r>
    <x v="1021"/>
  </r>
  <r>
    <x v="1022"/>
  </r>
  <r>
    <x v="1023"/>
  </r>
  <r>
    <x v="1024"/>
  </r>
  <r>
    <x v="1025"/>
  </r>
  <r>
    <x v="1026"/>
  </r>
  <r>
    <x v="1027"/>
  </r>
  <r>
    <x v="1028"/>
  </r>
  <r>
    <x v="1029"/>
  </r>
  <r>
    <x v="1030"/>
  </r>
  <r>
    <x v="1031"/>
  </r>
  <r>
    <x v="1032"/>
  </r>
  <r>
    <x v="1033"/>
  </r>
  <r>
    <x v="1034"/>
  </r>
  <r>
    <x v="1035"/>
  </r>
  <r>
    <x v="1036"/>
  </r>
  <r>
    <x v="1037"/>
  </r>
  <r>
    <x v="1038"/>
  </r>
  <r>
    <x v="1039"/>
  </r>
  <r>
    <x v="1040"/>
  </r>
  <r>
    <x v="1041"/>
  </r>
  <r>
    <x v="1042"/>
  </r>
  <r>
    <x v="1043"/>
  </r>
  <r>
    <x v="1044"/>
  </r>
  <r>
    <x v="1045"/>
  </r>
  <r>
    <x v="1046"/>
  </r>
  <r>
    <x v="1047"/>
  </r>
  <r>
    <x v="1048"/>
  </r>
  <r>
    <x v="1049"/>
  </r>
  <r>
    <x v="1050"/>
  </r>
  <r>
    <x v="1051"/>
  </r>
  <r>
    <x v="1052"/>
  </r>
  <r>
    <x v="1053"/>
  </r>
  <r>
    <x v="1054"/>
  </r>
  <r>
    <x v="1055"/>
  </r>
  <r>
    <x v="1056"/>
  </r>
  <r>
    <x v="102"/>
  </r>
  <r>
    <x v="1057"/>
  </r>
  <r>
    <x v="1058"/>
  </r>
  <r>
    <x v="1059"/>
  </r>
  <r>
    <x v="1060"/>
  </r>
  <r>
    <x v="1061"/>
  </r>
  <r>
    <x v="1062"/>
  </r>
  <r>
    <x v="1063"/>
  </r>
  <r>
    <x v="1064"/>
  </r>
  <r>
    <x v="1065"/>
  </r>
  <r>
    <x v="924"/>
  </r>
  <r>
    <x v="1066"/>
  </r>
  <r>
    <x v="1067"/>
  </r>
  <r>
    <x v="1068"/>
  </r>
  <r>
    <x v="1069"/>
  </r>
  <r>
    <x v="1070"/>
  </r>
  <r>
    <x v="1071"/>
  </r>
  <r>
    <x v="1072"/>
  </r>
  <r>
    <x v="1013"/>
  </r>
  <r>
    <x v="1073"/>
  </r>
  <r>
    <x v="1074"/>
  </r>
  <r>
    <x v="1075"/>
  </r>
  <r>
    <x v="1076"/>
  </r>
  <r>
    <x v="1077"/>
  </r>
  <r>
    <x v="1078"/>
  </r>
  <r>
    <x v="1079"/>
  </r>
  <r>
    <x v="1080"/>
  </r>
  <r>
    <x v="1081"/>
  </r>
  <r>
    <x v="1082"/>
  </r>
  <r>
    <x v="1083"/>
  </r>
  <r>
    <x v="1084"/>
  </r>
  <r>
    <x v="1085"/>
  </r>
  <r>
    <x v="1086"/>
  </r>
  <r>
    <x v="1087"/>
  </r>
  <r>
    <x v="1088"/>
  </r>
  <r>
    <x v="1089"/>
  </r>
  <r>
    <x v="1090"/>
  </r>
  <r>
    <x v="1091"/>
  </r>
  <r>
    <x v="1092"/>
  </r>
  <r>
    <x v="1093"/>
  </r>
  <r>
    <x v="1094"/>
  </r>
  <r>
    <x v="142"/>
  </r>
  <r>
    <x v="1095"/>
  </r>
  <r>
    <x v="1096"/>
  </r>
  <r>
    <x v="1097"/>
  </r>
  <r>
    <x v="1098"/>
  </r>
  <r>
    <x v="1099"/>
  </r>
  <r>
    <x v="1100"/>
  </r>
  <r>
    <x v="1101"/>
  </r>
  <r>
    <x v="1102"/>
  </r>
  <r>
    <x v="1103"/>
  </r>
  <r>
    <x v="549"/>
  </r>
  <r>
    <x v="1104"/>
  </r>
  <r>
    <x v="1105"/>
  </r>
  <r>
    <x v="1106"/>
  </r>
  <r>
    <x v="1107"/>
  </r>
  <r>
    <x v="1108"/>
  </r>
  <r>
    <x v="1109"/>
  </r>
  <r>
    <x v="1110"/>
  </r>
  <r>
    <x v="1111"/>
  </r>
  <r>
    <x v="1112"/>
  </r>
  <r>
    <x v="1113"/>
  </r>
  <r>
    <x v="1114"/>
  </r>
  <r>
    <x v="1115"/>
  </r>
  <r>
    <x v="1116"/>
  </r>
  <r>
    <x v="1117"/>
  </r>
  <r>
    <x v="1118"/>
  </r>
  <r>
    <x v="1119"/>
  </r>
  <r>
    <x v="1120"/>
  </r>
  <r>
    <x v="1121"/>
  </r>
  <r>
    <x v="1122"/>
  </r>
  <r>
    <x v="1123"/>
  </r>
  <r>
    <x v="1124"/>
  </r>
  <r>
    <x v="1125"/>
  </r>
  <r>
    <x v="718"/>
  </r>
  <r>
    <x v="1126"/>
  </r>
  <r>
    <x v="1127"/>
  </r>
  <r>
    <x v="1128"/>
  </r>
  <r>
    <x v="1129"/>
  </r>
  <r>
    <x v="1130"/>
  </r>
  <r>
    <x v="1131"/>
  </r>
  <r>
    <x v="1132"/>
  </r>
  <r>
    <x v="1133"/>
  </r>
  <r>
    <x v="1134"/>
  </r>
  <r>
    <x v="1135"/>
  </r>
  <r>
    <x v="1136"/>
  </r>
  <r>
    <x v="1137"/>
  </r>
  <r>
    <x v="1138"/>
  </r>
  <r>
    <x v="1139"/>
  </r>
  <r>
    <x v="1140"/>
  </r>
  <r>
    <x v="1141"/>
  </r>
  <r>
    <x v="1142"/>
  </r>
  <r>
    <x v="1143"/>
  </r>
  <r>
    <x v="1144"/>
  </r>
  <r>
    <x v="1145"/>
  </r>
  <r>
    <x v="1146"/>
  </r>
  <r>
    <x v="1147"/>
  </r>
  <r>
    <x v="1148"/>
  </r>
  <r>
    <x v="1149"/>
  </r>
  <r>
    <x v="1150"/>
  </r>
  <r>
    <x v="1151"/>
  </r>
  <r>
    <x v="1152"/>
  </r>
  <r>
    <x v="1153"/>
  </r>
  <r>
    <x v="1154"/>
  </r>
  <r>
    <x v="1155"/>
  </r>
  <r>
    <x v="1156"/>
  </r>
  <r>
    <x v="1157"/>
  </r>
  <r>
    <x v="1158"/>
  </r>
  <r>
    <x v="1159"/>
  </r>
  <r>
    <x v="1160"/>
  </r>
  <r>
    <x v="1161"/>
  </r>
  <r>
    <x v="1162"/>
  </r>
  <r>
    <x v="1003"/>
  </r>
  <r>
    <x v="1163"/>
  </r>
  <r>
    <x v="1164"/>
  </r>
  <r>
    <x v="1165"/>
  </r>
  <r>
    <x v="1166"/>
  </r>
  <r>
    <x v="1167"/>
  </r>
  <r>
    <x v="1168"/>
  </r>
  <r>
    <x v="1169"/>
  </r>
  <r>
    <x v="1170"/>
  </r>
  <r>
    <x v="1171"/>
  </r>
  <r>
    <x v="1172"/>
  </r>
  <r>
    <x v="1173"/>
  </r>
  <r>
    <x v="1174"/>
  </r>
  <r>
    <x v="1175"/>
  </r>
  <r>
    <x v="1176"/>
  </r>
  <r>
    <x v="1177"/>
  </r>
  <r>
    <x v="1178"/>
  </r>
  <r>
    <x v="1179"/>
  </r>
  <r>
    <x v="1180"/>
  </r>
  <r>
    <x v="1181"/>
  </r>
  <r>
    <x v="1182"/>
  </r>
  <r>
    <x v="1183"/>
  </r>
  <r>
    <x v="1184"/>
  </r>
  <r>
    <x v="1185"/>
  </r>
  <r>
    <x v="1186"/>
  </r>
  <r>
    <x v="1187"/>
  </r>
  <r>
    <x v="1188"/>
  </r>
  <r>
    <x v="1189"/>
  </r>
  <r>
    <x v="1190"/>
  </r>
  <r>
    <x v="1191"/>
  </r>
  <r>
    <x v="1192"/>
  </r>
  <r>
    <x v="1193"/>
  </r>
  <r>
    <x v="1194"/>
  </r>
  <r>
    <x v="1195"/>
  </r>
  <r>
    <x v="1196"/>
  </r>
  <r>
    <x v="1197"/>
  </r>
  <r>
    <x v="1198"/>
  </r>
  <r>
    <x v="1199"/>
  </r>
  <r>
    <x v="1200"/>
  </r>
  <r>
    <x v="1201"/>
  </r>
  <r>
    <x v="1202"/>
  </r>
  <r>
    <x v="1203"/>
  </r>
  <r>
    <x v="1204"/>
  </r>
  <r>
    <x v="846"/>
  </r>
  <r>
    <x v="1205"/>
  </r>
  <r>
    <x v="1206"/>
  </r>
  <r>
    <x v="1207"/>
  </r>
  <r>
    <x v="1208"/>
  </r>
  <r>
    <x v="1209"/>
  </r>
  <r>
    <x v="633"/>
  </r>
  <r>
    <x v="1210"/>
  </r>
  <r>
    <x v="1211"/>
  </r>
  <r>
    <x v="162"/>
  </r>
  <r>
    <x v="1212"/>
  </r>
  <r>
    <x v="1213"/>
  </r>
  <r>
    <x v="1214"/>
  </r>
  <r>
    <x v="1215"/>
  </r>
  <r>
    <x v="1216"/>
  </r>
  <r>
    <x v="1217"/>
  </r>
  <r>
    <x v="1218"/>
  </r>
  <r>
    <x v="1219"/>
  </r>
  <r>
    <x v="1220"/>
  </r>
  <r>
    <x v="713"/>
  </r>
  <r>
    <x v="1221"/>
  </r>
  <r>
    <x v="1222"/>
  </r>
  <r>
    <x v="1223"/>
  </r>
  <r>
    <x v="1224"/>
  </r>
  <r>
    <x v="1225"/>
  </r>
  <r>
    <x v="1226"/>
  </r>
  <r>
    <x v="1227"/>
  </r>
  <r>
    <x v="1228"/>
  </r>
  <r>
    <x v="1229"/>
  </r>
  <r>
    <x v="1230"/>
  </r>
  <r>
    <x v="1231"/>
  </r>
  <r>
    <x v="1232"/>
  </r>
  <r>
    <x v="1233"/>
  </r>
  <r>
    <x v="1234"/>
  </r>
  <r>
    <x v="1235"/>
  </r>
  <r>
    <x v="1236"/>
  </r>
  <r>
    <x v="1237"/>
  </r>
  <r>
    <x v="1238"/>
  </r>
  <r>
    <x v="1239"/>
  </r>
  <r>
    <x v="1240"/>
  </r>
  <r>
    <x v="1241"/>
  </r>
  <r>
    <x v="1242"/>
  </r>
  <r>
    <x v="1243"/>
  </r>
  <r>
    <x v="1244"/>
  </r>
  <r>
    <x v="1245"/>
  </r>
  <r>
    <x v="1246"/>
  </r>
  <r>
    <x v="1247"/>
  </r>
  <r>
    <x v="1248"/>
  </r>
  <r>
    <x v="1249"/>
  </r>
  <r>
    <x v="1250"/>
  </r>
  <r>
    <x v="1251"/>
  </r>
  <r>
    <x v="1252"/>
  </r>
  <r>
    <x v="1253"/>
  </r>
  <r>
    <x v="1254"/>
  </r>
  <r>
    <x v="1255"/>
  </r>
  <r>
    <x v="1256"/>
  </r>
  <r>
    <x v="1257"/>
  </r>
  <r>
    <x v="1258"/>
  </r>
  <r>
    <x v="1259"/>
  </r>
  <r>
    <x v="1260"/>
  </r>
  <r>
    <x v="1261"/>
  </r>
  <r>
    <x v="509"/>
  </r>
  <r>
    <x v="1262"/>
  </r>
  <r>
    <x v="1263"/>
  </r>
  <r>
    <x v="1264"/>
  </r>
  <r>
    <x v="1265"/>
  </r>
  <r>
    <x v="1266"/>
  </r>
  <r>
    <x v="1267"/>
  </r>
  <r>
    <x v="1268"/>
  </r>
  <r>
    <x v="1269"/>
  </r>
  <r>
    <x v="1269"/>
  </r>
  <r>
    <x v="1270"/>
  </r>
  <r>
    <x v="1271"/>
  </r>
  <r>
    <x v="1272"/>
  </r>
  <r>
    <x v="1273"/>
  </r>
  <r>
    <x v="1274"/>
  </r>
  <r>
    <x v="1275"/>
  </r>
  <r>
    <x v="1276"/>
  </r>
  <r>
    <x v="1277"/>
  </r>
  <r>
    <x v="1278"/>
  </r>
  <r>
    <x v="1279"/>
  </r>
  <r>
    <x v="1280"/>
  </r>
  <r>
    <x v="1281"/>
  </r>
  <r>
    <x v="1282"/>
  </r>
  <r>
    <x v="1283"/>
  </r>
  <r>
    <x v="1229"/>
  </r>
  <r>
    <x v="1284"/>
  </r>
  <r>
    <x v="1285"/>
  </r>
  <r>
    <x v="1286"/>
  </r>
  <r>
    <x v="1287"/>
  </r>
  <r>
    <x v="1288"/>
  </r>
  <r>
    <x v="1289"/>
  </r>
  <r>
    <x v="1290"/>
  </r>
  <r>
    <x v="1291"/>
  </r>
  <r>
    <x v="1292"/>
  </r>
  <r>
    <x v="1293"/>
  </r>
  <r>
    <x v="1294"/>
  </r>
  <r>
    <x v="1295"/>
  </r>
  <r>
    <x v="1296"/>
  </r>
  <r>
    <x v="1297"/>
  </r>
  <r>
    <x v="1298"/>
  </r>
  <r>
    <x v="1299"/>
  </r>
  <r>
    <x v="1300"/>
  </r>
  <r>
    <x v="1301"/>
  </r>
  <r>
    <x v="1302"/>
  </r>
  <r>
    <x v="1303"/>
  </r>
  <r>
    <x v="1304"/>
  </r>
  <r>
    <x v="1305"/>
  </r>
  <r>
    <x v="1306"/>
  </r>
  <r>
    <x v="1307"/>
  </r>
  <r>
    <x v="1308"/>
  </r>
  <r>
    <x v="1309"/>
  </r>
  <r>
    <x v="1310"/>
  </r>
  <r>
    <x v="1311"/>
  </r>
  <r>
    <x v="1312"/>
  </r>
  <r>
    <x v="1313"/>
  </r>
  <r>
    <x v="1314"/>
  </r>
  <r>
    <x v="1315"/>
  </r>
  <r>
    <x v="1316"/>
  </r>
  <r>
    <x v="1317"/>
  </r>
  <r>
    <x v="1318"/>
  </r>
  <r>
    <x v="1319"/>
  </r>
  <r>
    <x v="1320"/>
  </r>
  <r>
    <x v="1321"/>
  </r>
  <r>
    <x v="1322"/>
  </r>
  <r>
    <x v="1323"/>
  </r>
  <r>
    <x v="1324"/>
  </r>
  <r>
    <x v="1325"/>
  </r>
  <r>
    <x v="1326"/>
  </r>
  <r>
    <x v="1327"/>
  </r>
  <r>
    <x v="1328"/>
  </r>
  <r>
    <x v="1329"/>
  </r>
  <r>
    <x v="1330"/>
  </r>
  <r>
    <x v="1331"/>
  </r>
  <r>
    <x v="1332"/>
  </r>
  <r>
    <x v="1333"/>
  </r>
  <r>
    <x v="1334"/>
  </r>
  <r>
    <x v="1335"/>
  </r>
  <r>
    <x v="1336"/>
  </r>
  <r>
    <x v="1337"/>
  </r>
  <r>
    <x v="1338"/>
  </r>
  <r>
    <x v="1339"/>
  </r>
  <r>
    <x v="1340"/>
  </r>
  <r>
    <x v="1341"/>
  </r>
  <r>
    <x v="1342"/>
  </r>
  <r>
    <x v="1343"/>
  </r>
  <r>
    <x v="1344"/>
  </r>
  <r>
    <x v="1345"/>
  </r>
  <r>
    <x v="1346"/>
  </r>
  <r>
    <x v="1347"/>
  </r>
  <r>
    <x v="1348"/>
  </r>
  <r>
    <x v="1349"/>
  </r>
  <r>
    <x v="1350"/>
  </r>
  <r>
    <x v="1351"/>
  </r>
  <r>
    <x v="1352"/>
  </r>
  <r>
    <x v="1353"/>
  </r>
  <r>
    <x v="837"/>
  </r>
  <r>
    <x v="1354"/>
  </r>
  <r>
    <x v="1355"/>
  </r>
  <r>
    <x v="1356"/>
  </r>
  <r>
    <x v="1357"/>
  </r>
  <r>
    <x v="1358"/>
  </r>
  <r>
    <x v="1359"/>
  </r>
  <r>
    <x v="1360"/>
  </r>
  <r>
    <x v="1361"/>
  </r>
  <r>
    <x v="1362"/>
  </r>
  <r>
    <x v="1363"/>
  </r>
  <r>
    <x v="1364"/>
  </r>
  <r>
    <x v="1365"/>
  </r>
  <r>
    <x v="1366"/>
  </r>
  <r>
    <x v="1367"/>
  </r>
  <r>
    <x v="1368"/>
  </r>
  <r>
    <x v="1369"/>
  </r>
  <r>
    <x v="1370"/>
  </r>
  <r>
    <x v="1371"/>
  </r>
  <r>
    <x v="1372"/>
  </r>
  <r>
    <x v="1373"/>
  </r>
  <r>
    <x v="1374"/>
  </r>
  <r>
    <x v="1375"/>
  </r>
  <r>
    <x v="1376"/>
  </r>
  <r>
    <x v="1377"/>
  </r>
  <r>
    <x v="1378"/>
  </r>
  <r>
    <x v="1379"/>
  </r>
  <r>
    <x v="1380"/>
  </r>
  <r>
    <x v="1256"/>
  </r>
  <r>
    <x v="1381"/>
  </r>
  <r>
    <x v="1382"/>
  </r>
  <r>
    <x v="1383"/>
  </r>
  <r>
    <x v="1384"/>
  </r>
  <r>
    <x v="1385"/>
  </r>
  <r>
    <x v="1386"/>
  </r>
  <r>
    <x v="1387"/>
  </r>
  <r>
    <x v="1388"/>
  </r>
  <r>
    <x v="1389"/>
  </r>
  <r>
    <x v="1390"/>
  </r>
  <r>
    <x v="1391"/>
  </r>
  <r>
    <x v="1392"/>
  </r>
  <r>
    <x v="1393"/>
  </r>
  <r>
    <x v="1394"/>
  </r>
  <r>
    <x v="1395"/>
  </r>
  <r>
    <x v="1396"/>
  </r>
  <r>
    <x v="1397"/>
  </r>
  <r>
    <x v="1398"/>
  </r>
  <r>
    <x v="1399"/>
  </r>
  <r>
    <x v="1400"/>
  </r>
  <r>
    <x v="1401"/>
  </r>
  <r>
    <x v="1402"/>
  </r>
  <r>
    <x v="1403"/>
  </r>
  <r>
    <x v="1404"/>
  </r>
  <r>
    <x v="1405"/>
  </r>
  <r>
    <x v="1406"/>
  </r>
  <r>
    <x v="1407"/>
  </r>
  <r>
    <x v="1408"/>
  </r>
  <r>
    <x v="171"/>
  </r>
  <r>
    <x v="1409"/>
  </r>
  <r>
    <x v="1410"/>
  </r>
  <r>
    <x v="1411"/>
  </r>
  <r>
    <x v="1412"/>
  </r>
  <r>
    <x v="1413"/>
  </r>
  <r>
    <x v="1414"/>
  </r>
  <r>
    <x v="1415"/>
  </r>
  <r>
    <x v="1416"/>
  </r>
  <r>
    <x v="1417"/>
  </r>
  <r>
    <x v="1418"/>
  </r>
  <r>
    <x v="1419"/>
  </r>
  <r>
    <x v="1420"/>
  </r>
  <r>
    <x v="1421"/>
  </r>
  <r>
    <x v="1422"/>
  </r>
  <r>
    <x v="1423"/>
  </r>
  <r>
    <x v="1424"/>
  </r>
  <r>
    <x v="1425"/>
  </r>
  <r>
    <x v="1426"/>
  </r>
  <r>
    <x v="1427"/>
  </r>
  <r>
    <x v="1428"/>
  </r>
  <r>
    <x v="1429"/>
  </r>
  <r>
    <x v="1091"/>
  </r>
  <r>
    <x v="1430"/>
  </r>
  <r>
    <x v="1431"/>
  </r>
  <r>
    <x v="1432"/>
  </r>
  <r>
    <x v="1433"/>
  </r>
  <r>
    <x v="1434"/>
  </r>
  <r>
    <x v="1435"/>
  </r>
  <r>
    <x v="1436"/>
  </r>
  <r>
    <x v="1437"/>
  </r>
  <r>
    <x v="1438"/>
  </r>
  <r>
    <x v="1439"/>
  </r>
  <r>
    <x v="1440"/>
  </r>
  <r>
    <x v="1441"/>
  </r>
  <r>
    <x v="1442"/>
  </r>
  <r>
    <x v="1443"/>
  </r>
  <r>
    <x v="1444"/>
  </r>
  <r>
    <x v="1445"/>
  </r>
  <r>
    <x v="1446"/>
  </r>
  <r>
    <x v="1447"/>
  </r>
  <r>
    <x v="1448"/>
  </r>
  <r>
    <x v="1449"/>
  </r>
  <r>
    <x v="1450"/>
  </r>
  <r>
    <x v="1451"/>
  </r>
  <r>
    <x v="1452"/>
  </r>
  <r>
    <x v="1453"/>
  </r>
  <r>
    <x v="1454"/>
  </r>
  <r>
    <x v="145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996F11-DAEA-42AB-A563-AF2EE4F1B8DD}" name="PivotTable2" cacheId="3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J2:K14" firstHeaderRow="1" firstDataRow="1" firstDataCol="1"/>
  <pivotFields count="2">
    <pivotField showAll="0"/>
    <pivotField axis="axisRow" dataField="1" numFmtId="1" showAll="0" sortType="ascending">
      <items count="12">
        <item x="10"/>
        <item x="7"/>
        <item x="6"/>
        <item x="2"/>
        <item x="8"/>
        <item x="1"/>
        <item x="5"/>
        <item x="4"/>
        <item x="3"/>
        <item x="0"/>
        <item x="9"/>
        <item t="default"/>
      </items>
    </pivotField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Sum of Mean annual sick days per employee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5AFC0D-7042-46B6-8CCB-05A2C861FB0B}" name="PivotTable1" cacheId="3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G2:I14" firstHeaderRow="0" firstDataRow="1" firstDataCol="1"/>
  <pivotFields count="2">
    <pivotField showAll="0"/>
    <pivotField axis="axisRow" dataField="1" numFmtId="1" showAll="0">
      <items count="12">
        <item x="10"/>
        <item x="7"/>
        <item x="6"/>
        <item x="2"/>
        <item x="8"/>
        <item x="1"/>
        <item x="5"/>
        <item x="4"/>
        <item x="3"/>
        <item x="0"/>
        <item x="9"/>
        <item t="default"/>
      </items>
    </pivotField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Mean annual sick days per employee2" fld="1" baseField="0" baseItem="0"/>
    <dataField name="Sum of Mean annual sick days per employee" fld="1" baseField="0" baseItem="0"/>
  </dataFields>
  <formats count="5">
    <format dxfId="4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">
      <pivotArea field="1" type="button" dataOnly="0" labelOnly="1" outline="0" axis="axisRow" fieldPosition="0"/>
    </format>
    <format dxfId="2">
      <pivotArea dataOnly="0" labelOnly="1" fieldPosition="0">
        <references count="1">
          <reference field="1" count="0"/>
        </references>
      </pivotArea>
    </format>
    <format dxfId="1">
      <pivotArea dataOnly="0" labelOnly="1" grandRow="1" outline="0" fieldPosition="0"/>
    </format>
    <format dxfId="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37DE62-FD31-4801-8100-4AF0593E2C75}" name="PivotTable4" cacheId="1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I43:L81" firstHeaderRow="0" firstDataRow="1" firstDataCol="1"/>
  <pivotFields count="3">
    <pivotField dataField="1" showAll="0"/>
    <pivotField dataField="1" numFmtId="2" showAll="0">
      <items count="200">
        <item x="198"/>
        <item x="195"/>
        <item x="196"/>
        <item x="197"/>
        <item x="193"/>
        <item x="194"/>
        <item x="192"/>
        <item x="172"/>
        <item x="173"/>
        <item x="174"/>
        <item x="175"/>
        <item x="176"/>
        <item x="189"/>
        <item x="190"/>
        <item x="191"/>
        <item x="177"/>
        <item x="183"/>
        <item x="184"/>
        <item x="185"/>
        <item x="186"/>
        <item x="187"/>
        <item x="188"/>
        <item x="178"/>
        <item x="179"/>
        <item x="180"/>
        <item x="181"/>
        <item x="170"/>
        <item x="171"/>
        <item x="167"/>
        <item x="168"/>
        <item x="169"/>
        <item x="158"/>
        <item x="159"/>
        <item x="160"/>
        <item x="161"/>
        <item x="162"/>
        <item x="163"/>
        <item x="164"/>
        <item x="165"/>
        <item x="166"/>
        <item x="152"/>
        <item x="153"/>
        <item x="154"/>
        <item x="155"/>
        <item x="156"/>
        <item x="157"/>
        <item x="151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33"/>
        <item x="134"/>
        <item x="135"/>
        <item x="136"/>
        <item x="137"/>
        <item x="138"/>
        <item x="123"/>
        <item x="124"/>
        <item x="125"/>
        <item x="126"/>
        <item x="127"/>
        <item x="128"/>
        <item x="129"/>
        <item x="130"/>
        <item x="131"/>
        <item x="132"/>
        <item x="116"/>
        <item x="117"/>
        <item x="118"/>
        <item x="119"/>
        <item x="120"/>
        <item x="121"/>
        <item x="122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77"/>
        <item x="78"/>
        <item x="79"/>
        <item x="80"/>
        <item x="81"/>
        <item x="82"/>
        <item x="83"/>
        <item x="84"/>
        <item x="85"/>
        <item x="86"/>
        <item x="73"/>
        <item x="74"/>
        <item x="75"/>
        <item x="76"/>
        <item x="182"/>
        <item x="70"/>
        <item x="71"/>
        <item x="72"/>
        <item x="60"/>
        <item x="61"/>
        <item x="62"/>
        <item x="63"/>
        <item x="64"/>
        <item x="65"/>
        <item x="66"/>
        <item x="67"/>
        <item x="68"/>
        <item x="69"/>
        <item x="50"/>
        <item x="51"/>
        <item x="52"/>
        <item x="53"/>
        <item x="54"/>
        <item x="55"/>
        <item x="56"/>
        <item x="57"/>
        <item x="58"/>
        <item x="59"/>
        <item x="45"/>
        <item x="46"/>
        <item x="47"/>
        <item x="48"/>
        <item x="35"/>
        <item x="49"/>
        <item x="36"/>
        <item x="37"/>
        <item x="38"/>
        <item x="39"/>
        <item x="40"/>
        <item x="41"/>
        <item x="42"/>
        <item x="43"/>
        <item x="44"/>
        <item x="30"/>
        <item x="31"/>
        <item x="32"/>
        <item x="33"/>
        <item x="34"/>
        <item x="22"/>
        <item x="5"/>
        <item x="2"/>
        <item x="23"/>
        <item x="24"/>
        <item x="25"/>
        <item x="26"/>
        <item x="27"/>
        <item x="28"/>
        <item x="3"/>
        <item x="29"/>
        <item x="18"/>
        <item x="19"/>
        <item x="20"/>
        <item x="21"/>
        <item x="4"/>
        <item x="17"/>
        <item x="1"/>
        <item x="11"/>
        <item x="12"/>
        <item x="13"/>
        <item x="14"/>
        <item x="15"/>
        <item x="16"/>
        <item x="6"/>
        <item x="7"/>
        <item x="8"/>
        <item x="0"/>
        <item x="9"/>
        <item x="10"/>
        <item t="default"/>
      </items>
    </pivotField>
    <pivotField axis="axisRow" dataField="1" showAl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t="default"/>
      </items>
    </pivotField>
  </pivotFields>
  <rowFields count="1">
    <field x="2"/>
  </rowFields>
  <rowItems count="3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Lost time hours" fld="2" baseField="0" baseItem="0"/>
    <dataField name="Sum of Safety training expenditure" fld="1" baseField="0" baseItem="0"/>
    <dataField name="Sum of Contract #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D43A0F-2056-4D7B-A370-6BB80FCA56DD}" name="PivotTable3" cacheId="6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F43:G81" firstHeaderRow="1" firstDataRow="1" firstDataCol="1"/>
  <pivotFields count="1">
    <pivotField axis="axisRow" dataField="1" showAl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t="default"/>
      </items>
    </pivotField>
  </pivotFields>
  <rowFields count="1">
    <field x="0"/>
  </rowFields>
  <rowItems count="3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 t="grand">
      <x/>
    </i>
  </rowItems>
  <colItems count="1">
    <i/>
  </colItems>
  <dataFields count="1">
    <dataField name="Sum of Lost time hours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92FA87-B57B-402C-B18D-61E85376F364}" name="PivotTable5" cacheId="13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L14:M1471" firstHeaderRow="1" firstDataRow="1" firstDataCol="1"/>
  <pivotFields count="1">
    <pivotField axis="axisRow" dataField="1" showAll="0">
      <items count="1457">
        <item x="704"/>
        <item x="703"/>
        <item x="1455"/>
        <item x="702"/>
        <item x="95"/>
        <item x="1454"/>
        <item x="701"/>
        <item x="78"/>
        <item x="1453"/>
        <item x="700"/>
        <item x="1425"/>
        <item x="1426"/>
        <item x="689"/>
        <item x="172"/>
        <item x="1410"/>
        <item x="688"/>
        <item x="906"/>
        <item x="64"/>
        <item x="1424"/>
        <item x="1409"/>
        <item x="531"/>
        <item x="932"/>
        <item x="677"/>
        <item x="12"/>
        <item x="94"/>
        <item x="77"/>
        <item x="1452"/>
        <item x="699"/>
        <item x="46"/>
        <item x="309"/>
        <item x="890"/>
        <item x="154"/>
        <item x="662"/>
        <item x="676"/>
        <item x="1129"/>
        <item x="1395"/>
        <item x="110"/>
        <item x="1451"/>
        <item x="1423"/>
        <item x="600"/>
        <item x="1422"/>
        <item x="516"/>
        <item x="1421"/>
        <item x="1130"/>
        <item x="63"/>
        <item x="647"/>
        <item x="140"/>
        <item x="444"/>
        <item x="698"/>
        <item x="428"/>
        <item x="616"/>
        <item x="1450"/>
        <item x="171"/>
        <item x="443"/>
        <item x="27"/>
        <item x="661"/>
        <item x="367"/>
        <item x="675"/>
        <item x="412"/>
        <item x="615"/>
        <item x="612"/>
        <item x="1131"/>
        <item x="427"/>
        <item x="1394"/>
        <item x="632"/>
        <item x="646"/>
        <item x="45"/>
        <item x="697"/>
        <item x="125"/>
        <item x="674"/>
        <item x="11"/>
        <item x="93"/>
        <item x="660"/>
        <item x="905"/>
        <item x="1113"/>
        <item x="323"/>
        <item x="382"/>
        <item x="530"/>
        <item x="442"/>
        <item x="858"/>
        <item x="614"/>
        <item x="352"/>
        <item x="308"/>
        <item x="474"/>
        <item x="305"/>
        <item x="874"/>
        <item x="645"/>
        <item x="931"/>
        <item x="515"/>
        <item x="919"/>
        <item x="1408"/>
        <item x="26"/>
        <item x="1363"/>
        <item x="252"/>
        <item x="306"/>
        <item x="1364"/>
        <item x="338"/>
        <item x="411"/>
        <item x="441"/>
        <item x="613"/>
        <item x="458"/>
        <item x="1439"/>
        <item x="1407"/>
        <item x="599"/>
        <item x="687"/>
        <item x="76"/>
        <item x="659"/>
        <item x="170"/>
        <item x="186"/>
        <item x="62"/>
        <item x="1114"/>
        <item x="124"/>
        <item x="153"/>
        <item x="1380"/>
        <item x="139"/>
        <item x="1145"/>
        <item x="426"/>
        <item x="1406"/>
        <item x="337"/>
        <item x="307"/>
        <item x="425"/>
        <item x="1393"/>
        <item x="1096"/>
        <item x="889"/>
        <item x="198"/>
        <item x="1420"/>
        <item x="1449"/>
        <item x="631"/>
        <item x="109"/>
        <item x="696"/>
        <item x="440"/>
        <item x="1146"/>
        <item x="673"/>
        <item x="690"/>
        <item x="92"/>
        <item x="44"/>
        <item x="1144"/>
        <item x="366"/>
        <item x="556"/>
        <item x="197"/>
        <item x="630"/>
        <item x="644"/>
        <item x="292"/>
        <item x="1147"/>
        <item x="857"/>
        <item x="686"/>
        <item x="395"/>
        <item x="1444"/>
        <item x="439"/>
        <item x="381"/>
        <item x="1288"/>
        <item x="75"/>
        <item x="10"/>
        <item x="488"/>
        <item x="1148"/>
        <item x="1132"/>
        <item x="1128"/>
        <item x="843"/>
        <item x="584"/>
        <item x="152"/>
        <item x="904"/>
        <item x="61"/>
        <item x="1276"/>
        <item x="123"/>
        <item x="583"/>
        <item x="138"/>
        <item x="380"/>
        <item x="795"/>
        <item x="396"/>
        <item x="1115"/>
        <item x="1174"/>
        <item x="185"/>
        <item x="691"/>
        <item x="1253"/>
        <item x="693"/>
        <item x="351"/>
        <item x="251"/>
        <item x="1112"/>
        <item x="692"/>
        <item x="1189"/>
        <item x="1052"/>
        <item x="1379"/>
        <item x="1015"/>
        <item x="108"/>
        <item x="1160"/>
        <item x="378"/>
        <item x="169"/>
        <item x="582"/>
        <item x="930"/>
        <item x="1362"/>
        <item x="918"/>
        <item x="43"/>
        <item x="91"/>
        <item x="658"/>
        <item x="1001"/>
        <item x="543"/>
        <item x="279"/>
        <item x="1438"/>
        <item x="25"/>
        <item x="694"/>
        <item x="424"/>
        <item x="695"/>
        <item x="598"/>
        <item x="529"/>
        <item x="570"/>
        <item x="1264"/>
        <item x="1348"/>
        <item x="514"/>
        <item x="595"/>
        <item x="137"/>
        <item x="237"/>
        <item x="629"/>
        <item x="672"/>
        <item x="1392"/>
        <item x="365"/>
        <item x="1053"/>
        <item x="1161"/>
        <item x="775"/>
        <item x="569"/>
        <item x="1391"/>
        <item x="457"/>
        <item x="473"/>
        <item x="873"/>
        <item x="671"/>
        <item x="409"/>
        <item x="568"/>
        <item x="9"/>
        <item x="322"/>
        <item x="47"/>
        <item x="1349"/>
        <item x="410"/>
        <item x="555"/>
        <item x="122"/>
        <item x="765"/>
        <item x="1190"/>
        <item x="1116"/>
        <item x="1300"/>
        <item x="224"/>
        <item x="611"/>
        <item x="685"/>
        <item x="1149"/>
        <item x="928"/>
        <item x="196"/>
        <item x="336"/>
        <item x="929"/>
        <item x="90"/>
        <item x="168"/>
        <item x="42"/>
        <item x="423"/>
        <item x="1405"/>
        <item x="377"/>
        <item x="657"/>
        <item x="1175"/>
        <item x="501"/>
        <item x="1176"/>
        <item x="24"/>
        <item x="1173"/>
        <item x="907"/>
        <item x="1378"/>
        <item x="195"/>
        <item x="903"/>
        <item x="364"/>
        <item x="1445"/>
        <item x="1287"/>
        <item x="816"/>
        <item x="151"/>
        <item x="888"/>
        <item x="74"/>
        <item x="28"/>
        <item x="107"/>
        <item x="60"/>
        <item x="1448"/>
        <item x="291"/>
        <item x="581"/>
        <item x="597"/>
        <item x="643"/>
        <item x="917"/>
        <item x="211"/>
        <item x="1162"/>
        <item x="379"/>
        <item x="656"/>
        <item x="1390"/>
        <item x="48"/>
        <item x="304"/>
        <item x="670"/>
        <item x="927"/>
        <item x="1415"/>
        <item x="121"/>
        <item x="1002"/>
        <item x="265"/>
        <item x="184"/>
        <item x="554"/>
        <item x="1419"/>
        <item x="1203"/>
        <item x="278"/>
        <item x="350"/>
        <item x="926"/>
        <item x="136"/>
        <item x="1143"/>
        <item x="806"/>
        <item x="1446"/>
        <item x="408"/>
        <item x="1437"/>
        <item x="438"/>
        <item x="1359"/>
        <item x="755"/>
        <item x="436"/>
        <item x="89"/>
        <item x="908"/>
        <item x="59"/>
        <item x="567"/>
        <item x="1066"/>
        <item x="580"/>
        <item x="335"/>
        <item x="925"/>
        <item x="1360"/>
        <item x="394"/>
        <item x="528"/>
        <item x="1447"/>
        <item x="41"/>
        <item x="472"/>
        <item x="1416"/>
        <item x="1054"/>
        <item x="29"/>
        <item x="596"/>
        <item x="1361"/>
        <item x="1214"/>
        <item x="642"/>
        <item x="475"/>
        <item x="167"/>
        <item x="199"/>
        <item x="8"/>
        <item x="1240"/>
        <item x="150"/>
        <item x="23"/>
        <item x="1133"/>
        <item x="73"/>
        <item x="628"/>
        <item x="1202"/>
        <item x="333"/>
        <item x="842"/>
        <item x="1081"/>
        <item x="988"/>
        <item x="500"/>
        <item x="1418"/>
        <item x="1117"/>
        <item x="1159"/>
        <item x="641"/>
        <item x="1436"/>
        <item x="1227"/>
        <item x="1127"/>
        <item x="902"/>
        <item x="891"/>
        <item x="796"/>
        <item x="321"/>
        <item x="1417"/>
        <item x="916"/>
        <item x="609"/>
        <item x="542"/>
        <item x="807"/>
        <item x="1016"/>
        <item x="149"/>
        <item x="1067"/>
        <item x="266"/>
        <item x="280"/>
        <item x="684"/>
        <item x="135"/>
        <item x="120"/>
        <item x="1252"/>
        <item x="348"/>
        <item x="277"/>
        <item x="610"/>
        <item x="349"/>
        <item x="183"/>
        <item x="1347"/>
        <item x="456"/>
        <item x="106"/>
        <item x="40"/>
        <item x="924"/>
        <item x="363"/>
        <item x="407"/>
        <item x="774"/>
        <item x="334"/>
        <item x="1333"/>
        <item x="393"/>
        <item x="264"/>
        <item x="1443"/>
        <item x="566"/>
        <item x="236"/>
        <item x="437"/>
        <item x="887"/>
        <item x="290"/>
        <item x="134"/>
        <item x="513"/>
        <item x="1095"/>
        <item x="487"/>
        <item x="655"/>
        <item x="1275"/>
        <item x="459"/>
        <item x="915"/>
        <item x="225"/>
        <item x="1111"/>
        <item x="320"/>
        <item x="1177"/>
        <item x="1299"/>
        <item x="1191"/>
        <item x="1080"/>
        <item x="58"/>
        <item x="1003"/>
        <item x="627"/>
        <item x="250"/>
        <item x="1377"/>
        <item x="901"/>
        <item x="1286"/>
        <item x="1201"/>
        <item x="872"/>
        <item x="1039"/>
        <item x="182"/>
        <item x="88"/>
        <item x="517"/>
        <item x="212"/>
        <item x="422"/>
        <item x="22"/>
        <item x="303"/>
        <item x="784"/>
        <item x="1055"/>
        <item x="1404"/>
        <item x="892"/>
        <item x="1263"/>
        <item x="909"/>
        <item x="764"/>
        <item x="1199"/>
        <item x="1000"/>
        <item x="7"/>
        <item x="1200"/>
        <item x="486"/>
        <item x="1401"/>
        <item x="1376"/>
        <item x="275"/>
        <item x="39"/>
        <item x="288"/>
        <item x="541"/>
        <item x="989"/>
        <item x="900"/>
        <item x="527"/>
        <item x="105"/>
        <item x="289"/>
        <item x="1435"/>
        <item x="1097"/>
        <item x="785"/>
        <item x="553"/>
        <item x="489"/>
        <item x="276"/>
        <item x="640"/>
        <item x="1188"/>
        <item x="332"/>
        <item x="200"/>
        <item x="681"/>
        <item x="302"/>
        <item x="72"/>
        <item x="1142"/>
        <item x="166"/>
        <item x="875"/>
        <item x="626"/>
        <item x="1389"/>
        <item x="79"/>
        <item x="914"/>
        <item x="526"/>
        <item x="471"/>
        <item x="1226"/>
        <item x="953"/>
        <item x="512"/>
        <item x="1172"/>
        <item x="235"/>
        <item x="194"/>
        <item x="1298"/>
        <item x="815"/>
        <item x="148"/>
        <item x="347"/>
        <item x="87"/>
        <item x="267"/>
        <item x="669"/>
        <item x="841"/>
        <item x="223"/>
        <item x="1400"/>
        <item x="86"/>
        <item x="1198"/>
        <item x="1375"/>
        <item x="324"/>
        <item x="263"/>
        <item x="1324"/>
        <item x="1431"/>
        <item x="253"/>
        <item x="1402"/>
        <item x="1239"/>
        <item x="56"/>
        <item x="1285"/>
        <item x="57"/>
        <item x="318"/>
        <item x="319"/>
        <item x="499"/>
        <item x="210"/>
        <item x="1134"/>
        <item x="886"/>
        <item x="608"/>
        <item x="1403"/>
        <item x="119"/>
        <item x="754"/>
        <item x="830"/>
        <item x="455"/>
        <item x="420"/>
        <item x="1118"/>
        <item x="794"/>
        <item x="1017"/>
        <item x="856"/>
        <item x="625"/>
        <item x="392"/>
        <item x="1158"/>
        <item x="1442"/>
        <item x="49"/>
        <item x="1068"/>
        <item x="579"/>
        <item x="30"/>
        <item x="133"/>
        <item x="743"/>
        <item x="274"/>
        <item x="249"/>
        <item x="893"/>
        <item x="876"/>
        <item x="797"/>
        <item x="525"/>
        <item x="1082"/>
        <item x="859"/>
        <item x="1004"/>
        <item x="808"/>
        <item x="287"/>
        <item x="683"/>
        <item x="6"/>
        <item x="118"/>
        <item x="376"/>
        <item x="1040"/>
        <item x="1135"/>
        <item x="141"/>
        <item x="362"/>
        <item x="1126"/>
        <item x="1187"/>
        <item x="1110"/>
        <item x="1434"/>
        <item x="421"/>
        <item x="1414"/>
        <item x="435"/>
        <item x="181"/>
        <item x="942"/>
        <item x="1178"/>
        <item x="21"/>
        <item x="899"/>
        <item x="1346"/>
        <item x="310"/>
        <item x="470"/>
        <item x="682"/>
        <item x="1213"/>
        <item x="540"/>
        <item x="126"/>
        <item x="406"/>
        <item x="71"/>
        <item x="209"/>
        <item x="1192"/>
        <item x="281"/>
        <item x="885"/>
        <item x="234"/>
        <item x="485"/>
        <item x="233"/>
        <item x="871"/>
        <item x="222"/>
        <item x="1171"/>
        <item x="1440"/>
        <item x="1098"/>
        <item x="173"/>
        <item x="1157"/>
        <item x="213"/>
        <item x="460"/>
        <item x="844"/>
        <item x="339"/>
        <item x="1345"/>
        <item x="226"/>
        <item x="38"/>
        <item x="895"/>
        <item x="894"/>
        <item x="361"/>
        <item x="262"/>
        <item x="578"/>
        <item x="165"/>
        <item x="201"/>
        <item x="498"/>
        <item x="1358"/>
        <item x="654"/>
        <item x="1274"/>
        <item x="261"/>
        <item x="910"/>
        <item x="325"/>
        <item x="1056"/>
        <item x="1185"/>
        <item x="805"/>
        <item x="742"/>
        <item x="577"/>
        <item x="80"/>
        <item x="104"/>
        <item x="37"/>
        <item x="552"/>
        <item x="248"/>
        <item x="1141"/>
        <item x="20"/>
        <item x="301"/>
        <item x="532"/>
        <item x="1184"/>
        <item x="1156"/>
        <item x="1204"/>
        <item x="954"/>
        <item x="1170"/>
        <item x="860"/>
        <item x="1432"/>
        <item x="497"/>
        <item x="987"/>
        <item x="1388"/>
        <item x="1051"/>
        <item x="1344"/>
        <item x="1385"/>
        <item x="1251"/>
        <item x="317"/>
        <item x="1316"/>
        <item x="1119"/>
        <item x="193"/>
        <item x="756"/>
        <item x="717"/>
        <item x="300"/>
        <item x="1332"/>
        <item x="594"/>
        <item x="55"/>
        <item x="1169"/>
        <item x="511"/>
        <item x="1250"/>
        <item x="999"/>
        <item x="164"/>
        <item x="476"/>
        <item x="840"/>
        <item x="1079"/>
        <item x="1433"/>
        <item x="117"/>
        <item x="1225"/>
        <item x="1308"/>
        <item x="877"/>
        <item x="70"/>
        <item x="1150"/>
        <item x="898"/>
        <item x="913"/>
        <item x="260"/>
        <item x="221"/>
        <item x="1441"/>
        <item x="565"/>
        <item x="639"/>
        <item x="896"/>
        <item x="254"/>
        <item x="1413"/>
        <item x="1374"/>
        <item x="1069"/>
        <item x="31"/>
        <item x="845"/>
        <item x="147"/>
        <item x="1273"/>
        <item x="884"/>
        <item x="1297"/>
        <item x="1284"/>
        <item x="1262"/>
        <item x="1140"/>
        <item x="964"/>
        <item x="1411"/>
        <item x="831"/>
        <item x="220"/>
        <item x="1005"/>
        <item x="1065"/>
        <item x="50"/>
        <item x="1083"/>
        <item x="990"/>
        <item x="998"/>
        <item x="1109"/>
        <item x="1386"/>
        <item x="238"/>
        <item x="965"/>
        <item x="268"/>
        <item x="208"/>
        <item x="404"/>
        <item x="1"/>
        <item x="469"/>
        <item x="85"/>
        <item x="716"/>
        <item x="346"/>
        <item x="1139"/>
        <item x="763"/>
        <item x="219"/>
        <item x="331"/>
        <item x="484"/>
        <item x="557"/>
        <item x="1018"/>
        <item x="878"/>
        <item x="729"/>
        <item x="861"/>
        <item x="142"/>
        <item x="1228"/>
        <item x="454"/>
        <item x="1041"/>
        <item x="1212"/>
        <item x="127"/>
        <item x="1387"/>
        <item x="36"/>
        <item x="103"/>
        <item x="1099"/>
        <item x="668"/>
        <item x="897"/>
        <item x="5"/>
        <item x="814"/>
        <item x="374"/>
        <item x="718"/>
        <item x="524"/>
        <item x="483"/>
        <item x="232"/>
        <item x="977"/>
        <item x="870"/>
        <item x="1238"/>
        <item x="766"/>
        <item x="952"/>
        <item x="855"/>
        <item x="773"/>
        <item x="375"/>
        <item x="405"/>
        <item x="1028"/>
        <item x="1186"/>
        <item x="391"/>
        <item x="571"/>
        <item x="286"/>
        <item x="132"/>
        <item x="518"/>
        <item x="1120"/>
        <item x="445"/>
        <item x="192"/>
        <item x="273"/>
        <item x="809"/>
        <item x="1412"/>
        <item x="496"/>
        <item x="67"/>
        <item x="360"/>
        <item x="817"/>
        <item x="2"/>
        <item x="879"/>
        <item x="1006"/>
        <item x="920"/>
        <item x="66"/>
        <item x="490"/>
        <item x="741"/>
        <item x="1136"/>
        <item x="1237"/>
        <item x="798"/>
        <item x="667"/>
        <item x="1014"/>
        <item x="17"/>
        <item x="1183"/>
        <item x="247"/>
        <item x="340"/>
        <item x="786"/>
        <item x="111"/>
        <item x="202"/>
        <item x="1215"/>
        <item x="434"/>
        <item x="214"/>
        <item x="0"/>
        <item x="299"/>
        <item x="1325"/>
        <item x="564"/>
        <item x="533"/>
        <item x="419"/>
        <item x="180"/>
        <item x="653"/>
        <item x="624"/>
        <item x="1121"/>
        <item x="155"/>
        <item x="1122"/>
        <item x="1241"/>
        <item x="13"/>
        <item x="832"/>
        <item x="1197"/>
        <item x="453"/>
        <item x="652"/>
        <item x="1138"/>
        <item x="239"/>
        <item x="862"/>
        <item x="730"/>
        <item x="102"/>
        <item x="510"/>
        <item x="1125"/>
        <item x="1108"/>
        <item x="207"/>
        <item x="638"/>
        <item x="753"/>
        <item x="1265"/>
        <item x="19"/>
        <item x="68"/>
        <item x="69"/>
        <item x="1155"/>
        <item x="163"/>
        <item x="1373"/>
        <item x="81"/>
        <item x="227"/>
        <item x="282"/>
        <item x="461"/>
        <item x="1078"/>
        <item x="883"/>
        <item x="1124"/>
        <item x="259"/>
        <item x="293"/>
        <item x="744"/>
        <item x="206"/>
        <item x="846"/>
        <item x="544"/>
        <item x="1123"/>
        <item x="651"/>
        <item x="146"/>
        <item x="255"/>
        <item x="174"/>
        <item x="1168"/>
        <item x="482"/>
        <item x="1070"/>
        <item x="245"/>
        <item x="1084"/>
        <item x="783"/>
        <item x="1249"/>
        <item x="997"/>
        <item x="32"/>
        <item x="16"/>
        <item x="18"/>
        <item x="911"/>
        <item x="246"/>
        <item x="1027"/>
        <item x="368"/>
        <item x="326"/>
        <item x="869"/>
        <item x="509"/>
        <item x="719"/>
        <item x="680"/>
        <item x="218"/>
        <item x="818"/>
        <item x="563"/>
        <item x="65"/>
        <item x="1100"/>
        <item x="829"/>
        <item x="666"/>
        <item x="1182"/>
        <item x="1029"/>
        <item x="863"/>
        <item x="921"/>
        <item x="1272"/>
        <item x="468"/>
        <item x="1038"/>
        <item x="1277"/>
        <item x="847"/>
        <item x="663"/>
        <item x="446"/>
        <item x="311"/>
        <item x="51"/>
        <item x="1371"/>
        <item x="116"/>
        <item x="240"/>
        <item x="390"/>
        <item x="54"/>
        <item x="1323"/>
        <item x="503"/>
        <item x="985"/>
        <item x="502"/>
        <item x="1019"/>
        <item x="269"/>
        <item x="880"/>
        <item x="4"/>
        <item x="804"/>
        <item x="601"/>
        <item x="203"/>
        <item x="143"/>
        <item x="776"/>
        <item x="96"/>
        <item x="84"/>
        <item x="3"/>
        <item x="1154"/>
        <item x="943"/>
        <item x="854"/>
        <item x="128"/>
        <item x="101"/>
        <item x="728"/>
        <item x="558"/>
        <item x="731"/>
        <item x="1163"/>
        <item x="813"/>
        <item x="986"/>
        <item x="14"/>
        <item x="353"/>
        <item x="1357"/>
        <item x="1224"/>
        <item x="467"/>
        <item x="466"/>
        <item x="572"/>
        <item x="244"/>
        <item x="1236"/>
        <item x="637"/>
        <item x="191"/>
        <item x="1107"/>
        <item x="1064"/>
        <item x="882"/>
        <item x="35"/>
        <item x="477"/>
        <item x="205"/>
        <item x="1216"/>
        <item x="1372"/>
        <item x="966"/>
        <item x="1042"/>
        <item x="15"/>
        <item x="345"/>
        <item x="450"/>
        <item x="523"/>
        <item x="187"/>
        <item x="433"/>
        <item x="156"/>
        <item x="112"/>
        <item x="868"/>
        <item x="241"/>
        <item x="576"/>
        <item x="189"/>
        <item x="810"/>
        <item x="1296"/>
        <item x="272"/>
        <item x="316"/>
        <item x="1399"/>
        <item x="204"/>
        <item x="1317"/>
        <item x="1326"/>
        <item x="1167"/>
        <item x="82"/>
        <item x="131"/>
        <item x="508"/>
        <item x="648"/>
        <item x="607"/>
        <item x="330"/>
        <item x="650"/>
        <item x="190"/>
        <item x="1223"/>
        <item x="912"/>
        <item x="819"/>
        <item x="978"/>
        <item x="1229"/>
        <item x="793"/>
        <item x="1050"/>
        <item x="1196"/>
        <item x="881"/>
        <item x="767"/>
        <item x="799"/>
        <item x="403"/>
        <item x="97"/>
        <item x="679"/>
        <item x="256"/>
        <item x="740"/>
        <item x="1077"/>
        <item x="1396"/>
        <item x="664"/>
        <item x="707"/>
        <item x="787"/>
        <item x="720"/>
        <item x="462"/>
        <item x="649"/>
        <item x="33"/>
        <item x="175"/>
        <item x="593"/>
        <item x="449"/>
        <item x="285"/>
        <item x="429"/>
        <item x="144"/>
        <item x="1261"/>
        <item x="215"/>
        <item x="551"/>
        <item x="145"/>
        <item x="585"/>
        <item x="1020"/>
        <item x="179"/>
        <item x="715"/>
        <item x="258"/>
        <item x="1343"/>
        <item x="504"/>
        <item x="231"/>
        <item x="665"/>
        <item x="243"/>
        <item x="1205"/>
        <item x="519"/>
        <item x="83"/>
        <item x="452"/>
        <item x="1101"/>
        <item x="1085"/>
        <item x="623"/>
        <item x="495"/>
        <item x="1007"/>
        <item x="447"/>
        <item x="418"/>
        <item x="341"/>
        <item x="1289"/>
        <item x="242"/>
        <item x="534"/>
        <item x="976"/>
        <item x="1094"/>
        <item x="833"/>
        <item x="257"/>
        <item x="100"/>
        <item x="1071"/>
        <item x="1057"/>
        <item x="1106"/>
        <item x="270"/>
        <item x="294"/>
        <item x="1242"/>
        <item x="283"/>
        <item x="52"/>
        <item x="34"/>
        <item x="963"/>
        <item x="491"/>
        <item x="1266"/>
        <item x="188"/>
        <item x="991"/>
        <item x="271"/>
        <item x="732"/>
        <item x="53"/>
        <item x="1331"/>
        <item x="967"/>
        <item x="745"/>
        <item x="820"/>
        <item x="853"/>
        <item x="129"/>
        <item x="812"/>
        <item x="1137"/>
        <item x="762"/>
        <item x="115"/>
        <item x="864"/>
        <item x="1309"/>
        <item x="98"/>
        <item x="545"/>
        <item x="451"/>
        <item x="162"/>
        <item x="1398"/>
        <item x="706"/>
        <item x="228"/>
        <item x="298"/>
        <item x="373"/>
        <item x="99"/>
        <item x="1222"/>
        <item x="811"/>
        <item x="130"/>
        <item x="1030"/>
        <item x="1105"/>
        <item x="113"/>
        <item x="157"/>
        <item x="327"/>
        <item x="1356"/>
        <item x="481"/>
        <item x="848"/>
        <item x="1315"/>
        <item x="448"/>
        <item x="465"/>
        <item x="1397"/>
        <item x="708"/>
        <item x="573"/>
        <item x="369"/>
        <item x="678"/>
        <item x="1193"/>
        <item x="772"/>
        <item x="1217"/>
        <item x="757"/>
        <item x="922"/>
        <item x="938"/>
        <item x="344"/>
        <item x="354"/>
        <item x="622"/>
        <item x="1063"/>
        <item x="559"/>
        <item x="777"/>
        <item x="114"/>
        <item x="463"/>
        <item x="312"/>
        <item x="803"/>
        <item x="329"/>
        <item x="1248"/>
        <item x="1104"/>
        <item x="1278"/>
        <item x="867"/>
        <item x="955"/>
        <item x="478"/>
        <item x="522"/>
        <item x="839"/>
        <item x="852"/>
        <item x="944"/>
        <item x="1076"/>
        <item x="430"/>
        <item x="507"/>
        <item x="586"/>
        <item x="505"/>
        <item x="1021"/>
        <item x="727"/>
        <item x="176"/>
        <item x="464"/>
        <item x="800"/>
        <item x="768"/>
        <item x="216"/>
        <item x="1327"/>
        <item x="1102"/>
        <item x="431"/>
        <item x="432"/>
        <item x="417"/>
        <item x="284"/>
        <item x="821"/>
        <item x="1043"/>
        <item x="1206"/>
        <item x="752"/>
        <item x="1086"/>
        <item x="342"/>
        <item x="1058"/>
        <item x="1295"/>
        <item x="866"/>
        <item x="865"/>
        <item x="217"/>
        <item x="359"/>
        <item x="328"/>
        <item x="941"/>
        <item x="1075"/>
        <item x="945"/>
        <item x="562"/>
        <item x="828"/>
        <item x="602"/>
        <item x="550"/>
        <item x="1365"/>
        <item x="520"/>
        <item x="230"/>
        <item x="923"/>
        <item x="1271"/>
        <item x="1430"/>
        <item x="506"/>
        <item x="834"/>
        <item x="295"/>
        <item x="968"/>
        <item x="158"/>
        <item x="788"/>
        <item x="178"/>
        <item x="229"/>
        <item x="1072"/>
        <item x="389"/>
        <item x="549"/>
        <item x="1230"/>
        <item x="939"/>
        <item x="1283"/>
        <item x="1211"/>
        <item x="494"/>
        <item x="979"/>
        <item x="521"/>
        <item x="851"/>
        <item x="343"/>
        <item x="714"/>
        <item x="592"/>
        <item x="1427"/>
        <item x="733"/>
        <item x="402"/>
        <item x="1210"/>
        <item x="1355"/>
        <item x="1103"/>
        <item x="1318"/>
        <item x="705"/>
        <item x="1235"/>
        <item x="1059"/>
        <item x="802"/>
        <item x="492"/>
        <item x="413"/>
        <item x="746"/>
        <item x="480"/>
        <item x="161"/>
        <item x="479"/>
        <item x="1074"/>
        <item x="709"/>
        <item x="177"/>
        <item x="1254"/>
        <item x="539"/>
        <item x="1267"/>
        <item x="1060"/>
        <item x="1037"/>
        <item x="801"/>
        <item x="370"/>
        <item x="1062"/>
        <item x="1008"/>
        <item x="315"/>
        <item x="1061"/>
        <item x="621"/>
        <item x="535"/>
        <item x="710"/>
        <item x="1243"/>
        <item x="1013"/>
        <item x="1290"/>
        <item x="1153"/>
        <item x="1218"/>
        <item x="1255"/>
        <item x="1073"/>
        <item x="1301"/>
        <item x="951"/>
        <item x="721"/>
        <item x="1307"/>
        <item x="493"/>
        <item x="574"/>
        <item x="575"/>
        <item x="849"/>
        <item x="984"/>
        <item x="792"/>
        <item x="1366"/>
        <item x="1049"/>
        <item x="636"/>
        <item x="159"/>
        <item x="1330"/>
        <item x="1294"/>
        <item x="1031"/>
        <item x="1087"/>
        <item x="296"/>
        <item x="297"/>
        <item x="1207"/>
        <item x="160"/>
        <item x="1221"/>
        <item x="1166"/>
        <item x="355"/>
        <item x="546"/>
        <item x="1093"/>
        <item x="1181"/>
        <item x="956"/>
        <item x="313"/>
        <item x="850"/>
        <item x="414"/>
        <item x="739"/>
        <item x="1354"/>
        <item x="633"/>
        <item x="835"/>
        <item x="782"/>
        <item x="1279"/>
        <item x="758"/>
        <item x="1247"/>
        <item x="372"/>
        <item x="416"/>
        <item x="587"/>
        <item x="1219"/>
        <item x="778"/>
        <item x="1208"/>
        <item x="1260"/>
        <item x="1328"/>
        <item x="603"/>
        <item x="548"/>
        <item x="314"/>
        <item x="415"/>
        <item x="1428"/>
        <item x="996"/>
        <item x="1044"/>
        <item x="371"/>
        <item x="789"/>
        <item x="1231"/>
        <item x="1282"/>
        <item x="1256"/>
        <item x="992"/>
        <item x="635"/>
        <item x="560"/>
        <item x="606"/>
        <item x="1322"/>
        <item x="838"/>
        <item x="591"/>
        <item x="1220"/>
        <item x="769"/>
        <item x="1022"/>
        <item x="1209"/>
        <item x="1234"/>
        <item x="604"/>
        <item x="561"/>
        <item x="1268"/>
        <item x="1342"/>
        <item x="726"/>
        <item x="761"/>
        <item x="1329"/>
        <item x="1270"/>
        <item x="969"/>
        <item x="1026"/>
        <item x="734"/>
        <item x="747"/>
        <item x="1291"/>
        <item x="1310"/>
        <item x="790"/>
        <item x="713"/>
        <item x="791"/>
        <item x="1088"/>
        <item x="1045"/>
        <item x="1244"/>
        <item x="1281"/>
        <item x="547"/>
        <item x="836"/>
        <item x="1246"/>
        <item x="401"/>
        <item x="605"/>
        <item x="536"/>
        <item x="940"/>
        <item x="1280"/>
        <item x="946"/>
        <item x="751"/>
        <item x="634"/>
        <item x="538"/>
        <item x="1233"/>
        <item x="1048"/>
        <item x="1232"/>
        <item x="957"/>
        <item x="1381"/>
        <item x="827"/>
        <item x="1319"/>
        <item x="962"/>
        <item x="980"/>
        <item x="358"/>
        <item x="1293"/>
        <item x="1350"/>
        <item x="1009"/>
        <item x="356"/>
        <item x="1334"/>
        <item x="1245"/>
        <item x="771"/>
        <item x="760"/>
        <item x="822"/>
        <item x="1269"/>
        <item x="1314"/>
        <item x="1257"/>
        <item x="933"/>
        <item x="759"/>
        <item x="1032"/>
        <item x="1092"/>
        <item x="388"/>
        <item x="1384"/>
        <item x="837"/>
        <item x="1429"/>
        <item x="779"/>
        <item x="770"/>
        <item x="1259"/>
        <item x="993"/>
        <item x="722"/>
        <item x="357"/>
        <item x="1292"/>
        <item x="1258"/>
        <item x="1046"/>
        <item x="1091"/>
        <item x="750"/>
        <item x="537"/>
        <item x="1047"/>
        <item x="781"/>
        <item x="975"/>
        <item x="1090"/>
        <item x="1036"/>
        <item x="1179"/>
        <item x="1023"/>
        <item x="590"/>
        <item x="738"/>
        <item x="617"/>
        <item x="1012"/>
        <item x="1351"/>
        <item x="712"/>
        <item x="780"/>
        <item x="1302"/>
        <item x="983"/>
        <item x="1321"/>
        <item x="1089"/>
        <item x="1335"/>
        <item x="725"/>
        <item x="950"/>
        <item x="1306"/>
        <item x="1320"/>
        <item x="723"/>
        <item x="588"/>
        <item x="748"/>
        <item x="981"/>
        <item x="735"/>
        <item x="724"/>
        <item x="1033"/>
        <item x="937"/>
        <item x="1010"/>
        <item x="711"/>
        <item x="620"/>
        <item x="995"/>
        <item x="826"/>
        <item x="970"/>
        <item x="397"/>
        <item x="1025"/>
        <item x="737"/>
        <item x="1151"/>
        <item x="1024"/>
        <item x="618"/>
        <item x="958"/>
        <item x="1370"/>
        <item x="1352"/>
        <item x="1011"/>
        <item x="1341"/>
        <item x="619"/>
        <item x="982"/>
        <item x="994"/>
        <item x="749"/>
        <item x="1353"/>
        <item x="1382"/>
        <item x="947"/>
        <item x="961"/>
        <item x="400"/>
        <item x="736"/>
        <item x="1311"/>
        <item x="1034"/>
        <item x="589"/>
        <item x="823"/>
        <item x="948"/>
        <item x="949"/>
        <item x="1035"/>
        <item x="825"/>
        <item x="399"/>
        <item x="398"/>
        <item x="1383"/>
        <item x="959"/>
        <item x="1336"/>
        <item x="1305"/>
        <item x="1303"/>
        <item x="387"/>
        <item x="960"/>
        <item x="936"/>
        <item x="1313"/>
        <item x="1164"/>
        <item x="824"/>
        <item x="934"/>
        <item x="1194"/>
        <item x="971"/>
        <item x="1367"/>
        <item x="1195"/>
        <item x="974"/>
        <item x="1312"/>
        <item x="1304"/>
        <item x="1340"/>
        <item x="1337"/>
        <item x="1152"/>
        <item x="1339"/>
        <item x="1338"/>
        <item x="973"/>
        <item x="935"/>
        <item x="972"/>
        <item x="383"/>
        <item x="1165"/>
        <item x="1368"/>
        <item x="386"/>
        <item x="385"/>
        <item x="384"/>
        <item x="1369"/>
        <item x="1180"/>
        <item t="default"/>
      </items>
    </pivotField>
  </pivotFields>
  <rowFields count="1">
    <field x="0"/>
  </rowFields>
  <rowItems count="145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 t="grand">
      <x/>
    </i>
  </rowItems>
  <colItems count="1">
    <i/>
  </colItems>
  <dataFields count="1">
    <dataField name="Sum of Decibel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B6E00A-1A6F-4C8A-9E49-00181D1BB603}" name="Table1" displayName="Table1" ref="A1:B2" totalsRowShown="0">
  <autoFilter ref="A1:B2" xr:uid="{B0B6E00A-1A6F-4C8A-9E49-00181D1BB603}"/>
  <tableColumns count="2">
    <tableColumn id="1" xr3:uid="{26597EA6-F3E8-427F-9554-8DD63EE8F4E6}" name="Microns"/>
    <tableColumn id="2" xr3:uid="{080B3F24-6EB4-4311-9C76-CB4641757B9C}" name="Mean annual sick days per employe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638ED-F1F4-48D0-8B88-E36543DF1F7E}">
  <dimension ref="A1:B2"/>
  <sheetViews>
    <sheetView workbookViewId="0">
      <selection activeCell="B6" sqref="B6"/>
    </sheetView>
  </sheetViews>
  <sheetFormatPr defaultRowHeight="15"/>
  <cols>
    <col min="1" max="1" width="10.28515625" customWidth="1"/>
    <col min="2" max="2" width="35.7109375" customWidth="1"/>
  </cols>
  <sheetData>
    <row r="1" spans="1:2">
      <c r="A1" t="s">
        <v>18</v>
      </c>
      <c r="B1" t="s">
        <v>19</v>
      </c>
    </row>
    <row r="2" spans="1:2">
      <c r="A2">
        <v>10</v>
      </c>
      <c r="B2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4"/>
  <sheetViews>
    <sheetView topLeftCell="J1" workbookViewId="0">
      <pane ySplit="1" topLeftCell="A14" activePane="bottomLeft" state="frozen"/>
      <selection pane="bottomLeft" activeCell="S15" sqref="S15:T27"/>
    </sheetView>
  </sheetViews>
  <sheetFormatPr defaultRowHeight="15"/>
  <cols>
    <col min="1" max="1" width="0" hidden="1" customWidth="1"/>
    <col min="4" max="4" width="10.5703125" style="3" customWidth="1"/>
    <col min="7" max="7" width="13.140625" bestFit="1" customWidth="1"/>
    <col min="8" max="8" width="42.28515625" bestFit="1" customWidth="1"/>
    <col min="9" max="9" width="41.140625" hidden="1" customWidth="1"/>
    <col min="10" max="10" width="13.140625" bestFit="1" customWidth="1"/>
    <col min="11" max="11" width="41.140625" bestFit="1" customWidth="1"/>
    <col min="12" max="12" width="10.42578125" customWidth="1"/>
    <col min="13" max="13" width="15.140625" customWidth="1"/>
    <col min="14" max="14" width="11.28515625" customWidth="1"/>
    <col min="15" max="15" width="12.7109375" bestFit="1" customWidth="1"/>
    <col min="16" max="16" width="17.28515625" customWidth="1"/>
    <col min="19" max="19" width="14" customWidth="1"/>
    <col min="20" max="20" width="14.42578125" customWidth="1"/>
    <col min="21" max="22" width="10.140625" bestFit="1" customWidth="1"/>
  </cols>
  <sheetData>
    <row r="1" spans="1:21" ht="75">
      <c r="B1" s="1" t="s">
        <v>17</v>
      </c>
      <c r="C1" s="2" t="s">
        <v>18</v>
      </c>
      <c r="D1" s="2" t="s">
        <v>19</v>
      </c>
      <c r="E1" t="s">
        <v>51</v>
      </c>
      <c r="F1" t="s">
        <v>54</v>
      </c>
      <c r="G1" s="23"/>
      <c r="H1" s="23" t="s">
        <v>50</v>
      </c>
      <c r="J1" t="s">
        <v>54</v>
      </c>
    </row>
    <row r="2" spans="1:21" ht="16.5" thickBot="1">
      <c r="A2">
        <f>C2*1</f>
        <v>4</v>
      </c>
      <c r="B2">
        <v>1</v>
      </c>
      <c r="C2" s="4">
        <v>4</v>
      </c>
      <c r="D2" s="3">
        <v>11</v>
      </c>
      <c r="E2" s="30" t="str">
        <f>A1&amp;IF(AND(MOD(A1,100)&gt;=10,MOD(A1,100)&lt;=14),"th", CHOOSE(MOD(A1,10)+1,"th","st","nd","rd","th","th","th","th","th","th"))</f>
        <v>th</v>
      </c>
      <c r="F2" s="30" t="str">
        <f>D16&amp;IF(AND(MOD(D16,100)&gt;=10,MOD(D16,100)&lt;=14),"th", CHOOSE(MOD(D16,10)+1,"th","st","nd","rd","th","th","th","th","th","th"))</f>
        <v>3rd</v>
      </c>
      <c r="G2" s="33" t="s">
        <v>56</v>
      </c>
      <c r="H2" s="23" t="s">
        <v>58</v>
      </c>
      <c r="I2" t="s">
        <v>55</v>
      </c>
      <c r="J2" s="31" t="s">
        <v>56</v>
      </c>
      <c r="K2" t="s">
        <v>55</v>
      </c>
    </row>
    <row r="3" spans="1:21" ht="15.75">
      <c r="A3">
        <f t="shared" ref="A3:A66" si="0">C3*1</f>
        <v>6.5</v>
      </c>
      <c r="B3">
        <v>2</v>
      </c>
      <c r="C3" s="4">
        <v>6.5</v>
      </c>
      <c r="D3" s="3">
        <v>7</v>
      </c>
      <c r="E3" s="30" t="str">
        <f t="shared" ref="E3:E66" si="1">A2&amp;IF(AND(MOD(A2,100)&gt;=10,MOD(A2,100)&lt;=14),"th", CHOOSE(MOD(A2,10)+1,"th","st","nd","rd","th","th","th","th","th","th"))</f>
        <v>4th</v>
      </c>
      <c r="F3" s="30" t="str">
        <f t="shared" ref="F3:F66" si="2">D17&amp;IF(AND(MOD(D17,100)&gt;=10,MOD(D17,100)&lt;=14),"th", CHOOSE(MOD(D17,10)+1,"th","st","nd","rd","th","th","th","th","th","th"))</f>
        <v>7th</v>
      </c>
      <c r="G3" s="34">
        <v>2</v>
      </c>
      <c r="H3" s="35">
        <v>2</v>
      </c>
      <c r="I3" s="20">
        <v>2</v>
      </c>
      <c r="J3" s="32">
        <v>2</v>
      </c>
      <c r="K3" s="20">
        <v>2</v>
      </c>
      <c r="M3" t="s">
        <v>26</v>
      </c>
      <c r="N3" t="s">
        <v>24</v>
      </c>
      <c r="Q3" s="16" t="s">
        <v>24</v>
      </c>
      <c r="R3" s="16" t="s">
        <v>37</v>
      </c>
    </row>
    <row r="4" spans="1:21" ht="15.75">
      <c r="A4">
        <f t="shared" si="0"/>
        <v>8</v>
      </c>
      <c r="B4">
        <v>3</v>
      </c>
      <c r="C4">
        <v>8</v>
      </c>
      <c r="D4" s="3">
        <v>5</v>
      </c>
      <c r="E4" s="30" t="str">
        <f t="shared" si="1"/>
        <v>6.5th</v>
      </c>
      <c r="F4" s="30" t="str">
        <f t="shared" si="2"/>
        <v>5th</v>
      </c>
      <c r="G4" s="34">
        <v>3</v>
      </c>
      <c r="H4" s="35">
        <v>3</v>
      </c>
      <c r="I4" s="20">
        <v>3</v>
      </c>
      <c r="J4" s="32">
        <v>3</v>
      </c>
      <c r="K4" s="20">
        <v>3</v>
      </c>
      <c r="M4" s="21" t="s">
        <v>28</v>
      </c>
      <c r="N4">
        <v>2</v>
      </c>
      <c r="Q4" s="22">
        <v>2</v>
      </c>
      <c r="R4" s="14">
        <v>1</v>
      </c>
    </row>
    <row r="5" spans="1:21" ht="15.75">
      <c r="A5">
        <f t="shared" si="0"/>
        <v>8</v>
      </c>
      <c r="B5">
        <v>4</v>
      </c>
      <c r="C5">
        <v>8</v>
      </c>
      <c r="D5" s="3">
        <v>5</v>
      </c>
      <c r="E5" s="30" t="str">
        <f t="shared" si="1"/>
        <v>8th</v>
      </c>
      <c r="F5" s="30" t="str">
        <f t="shared" si="2"/>
        <v>7th</v>
      </c>
      <c r="G5" s="34">
        <v>4</v>
      </c>
      <c r="H5" s="35">
        <v>20</v>
      </c>
      <c r="I5" s="20">
        <v>20</v>
      </c>
      <c r="J5" s="32">
        <v>4</v>
      </c>
      <c r="K5" s="20">
        <v>20</v>
      </c>
      <c r="M5" s="21" t="s">
        <v>29</v>
      </c>
      <c r="N5">
        <v>4</v>
      </c>
      <c r="Q5" s="22">
        <v>4</v>
      </c>
      <c r="R5" s="14">
        <v>6</v>
      </c>
    </row>
    <row r="6" spans="1:21" ht="15.75">
      <c r="A6">
        <f t="shared" si="0"/>
        <v>4</v>
      </c>
      <c r="B6">
        <v>5</v>
      </c>
      <c r="C6">
        <v>4</v>
      </c>
      <c r="D6" s="3">
        <v>10</v>
      </c>
      <c r="E6" s="30" t="str">
        <f t="shared" si="1"/>
        <v>8th</v>
      </c>
      <c r="F6" s="30" t="str">
        <f t="shared" si="2"/>
        <v>10th</v>
      </c>
      <c r="G6" s="34">
        <v>5</v>
      </c>
      <c r="H6" s="35">
        <v>65</v>
      </c>
      <c r="I6" s="20">
        <v>65</v>
      </c>
      <c r="J6" s="32">
        <v>5</v>
      </c>
      <c r="K6" s="20">
        <v>65</v>
      </c>
      <c r="M6" s="21" t="s">
        <v>32</v>
      </c>
      <c r="N6">
        <v>6</v>
      </c>
      <c r="Q6" s="22">
        <v>6</v>
      </c>
      <c r="R6" s="14">
        <v>31</v>
      </c>
    </row>
    <row r="7" spans="1:21" ht="15.75">
      <c r="A7">
        <f t="shared" si="0"/>
        <v>7</v>
      </c>
      <c r="B7">
        <v>6</v>
      </c>
      <c r="C7">
        <v>7</v>
      </c>
      <c r="D7" s="3">
        <v>7</v>
      </c>
      <c r="E7" s="30" t="str">
        <f t="shared" si="1"/>
        <v>4th</v>
      </c>
      <c r="F7" s="30" t="str">
        <f t="shared" si="2"/>
        <v>6th</v>
      </c>
      <c r="G7" s="34">
        <v>6</v>
      </c>
      <c r="H7" s="35">
        <v>108</v>
      </c>
      <c r="I7" s="20">
        <v>108</v>
      </c>
      <c r="J7" s="32">
        <v>6</v>
      </c>
      <c r="K7" s="20">
        <v>108</v>
      </c>
      <c r="M7" s="21" t="s">
        <v>33</v>
      </c>
      <c r="N7">
        <v>8</v>
      </c>
      <c r="Q7" s="22">
        <v>8</v>
      </c>
      <c r="R7" s="14">
        <v>42</v>
      </c>
    </row>
    <row r="8" spans="1:21" ht="15.75">
      <c r="A8">
        <f t="shared" si="0"/>
        <v>2</v>
      </c>
      <c r="B8">
        <v>7</v>
      </c>
      <c r="C8">
        <v>2</v>
      </c>
      <c r="D8" s="3">
        <v>11</v>
      </c>
      <c r="E8" s="30" t="str">
        <f t="shared" si="1"/>
        <v>7th</v>
      </c>
      <c r="F8" s="30" t="str">
        <f t="shared" si="2"/>
        <v>5th</v>
      </c>
      <c r="G8" s="34">
        <v>7</v>
      </c>
      <c r="H8" s="35">
        <v>168</v>
      </c>
      <c r="I8" s="20">
        <v>168</v>
      </c>
      <c r="J8" s="32">
        <v>7</v>
      </c>
      <c r="K8" s="20">
        <v>168</v>
      </c>
      <c r="M8" s="21" t="s">
        <v>34</v>
      </c>
      <c r="N8">
        <v>10</v>
      </c>
      <c r="Q8" s="22">
        <v>10</v>
      </c>
      <c r="R8" s="14">
        <v>19</v>
      </c>
    </row>
    <row r="9" spans="1:21" ht="15.75">
      <c r="A9">
        <f t="shared" si="0"/>
        <v>5.5</v>
      </c>
      <c r="B9">
        <v>8</v>
      </c>
      <c r="C9">
        <v>5.5</v>
      </c>
      <c r="D9" s="3">
        <v>9</v>
      </c>
      <c r="E9" s="30" t="str">
        <f t="shared" si="1"/>
        <v>2nd</v>
      </c>
      <c r="F9" s="30" t="str">
        <f t="shared" si="2"/>
        <v>6th</v>
      </c>
      <c r="G9" s="34">
        <v>8</v>
      </c>
      <c r="H9" s="35">
        <v>144</v>
      </c>
      <c r="I9" s="20">
        <v>144</v>
      </c>
      <c r="J9" s="32">
        <v>8</v>
      </c>
      <c r="K9" s="20">
        <v>144</v>
      </c>
      <c r="M9" s="21" t="s">
        <v>35</v>
      </c>
      <c r="N9">
        <v>12</v>
      </c>
      <c r="Q9" s="22">
        <v>12</v>
      </c>
      <c r="R9" s="14">
        <v>4</v>
      </c>
    </row>
    <row r="10" spans="1:21" ht="16.5" thickBot="1">
      <c r="A10">
        <f t="shared" si="0"/>
        <v>5</v>
      </c>
      <c r="B10">
        <v>9</v>
      </c>
      <c r="C10">
        <v>5</v>
      </c>
      <c r="D10" s="3">
        <v>7</v>
      </c>
      <c r="E10" s="30" t="str">
        <f t="shared" si="1"/>
        <v>5.5th</v>
      </c>
      <c r="F10" s="30" t="str">
        <f t="shared" si="2"/>
        <v>5th</v>
      </c>
      <c r="G10" s="34">
        <v>9</v>
      </c>
      <c r="H10" s="35">
        <v>108</v>
      </c>
      <c r="I10" s="20">
        <v>108</v>
      </c>
      <c r="J10" s="32">
        <v>9</v>
      </c>
      <c r="K10" s="20">
        <v>108</v>
      </c>
      <c r="M10" s="21"/>
      <c r="Q10" s="15" t="s">
        <v>36</v>
      </c>
      <c r="R10" s="15">
        <v>0</v>
      </c>
    </row>
    <row r="11" spans="1:21" ht="16.5" thickBot="1">
      <c r="A11">
        <f t="shared" si="0"/>
        <v>4</v>
      </c>
      <c r="B11">
        <v>10</v>
      </c>
      <c r="C11">
        <v>4</v>
      </c>
      <c r="D11" s="3">
        <v>10</v>
      </c>
      <c r="E11" s="30" t="str">
        <f t="shared" si="1"/>
        <v>5th</v>
      </c>
      <c r="F11" s="30" t="str">
        <f t="shared" si="2"/>
        <v>4th</v>
      </c>
      <c r="G11" s="34">
        <v>10</v>
      </c>
      <c r="H11" s="35">
        <v>70</v>
      </c>
      <c r="I11" s="20">
        <v>70</v>
      </c>
      <c r="J11" s="32">
        <v>10</v>
      </c>
      <c r="K11" s="20">
        <v>70</v>
      </c>
      <c r="M11" s="25" t="s">
        <v>38</v>
      </c>
      <c r="N11" s="17" t="s">
        <v>37</v>
      </c>
    </row>
    <row r="12" spans="1:21" ht="15.75">
      <c r="A12">
        <f t="shared" si="0"/>
        <v>4.5</v>
      </c>
      <c r="B12">
        <v>11</v>
      </c>
      <c r="C12">
        <v>4.5</v>
      </c>
      <c r="D12" s="3">
        <v>8</v>
      </c>
      <c r="E12" s="30" t="str">
        <f t="shared" si="1"/>
        <v>4th</v>
      </c>
      <c r="F12" s="30" t="str">
        <f t="shared" si="2"/>
        <v>7th</v>
      </c>
      <c r="G12" s="34">
        <v>11</v>
      </c>
      <c r="H12" s="35">
        <v>22</v>
      </c>
      <c r="I12" s="20">
        <v>22</v>
      </c>
      <c r="J12" s="32">
        <v>11</v>
      </c>
      <c r="K12" s="20">
        <v>22</v>
      </c>
      <c r="M12" s="24" t="s">
        <v>28</v>
      </c>
      <c r="N12" s="26">
        <v>1</v>
      </c>
    </row>
    <row r="13" spans="1:21" ht="15.75">
      <c r="A13">
        <f t="shared" si="0"/>
        <v>8.5</v>
      </c>
      <c r="B13">
        <v>12</v>
      </c>
      <c r="C13">
        <v>8.5</v>
      </c>
      <c r="D13" s="3">
        <v>4</v>
      </c>
      <c r="E13" s="30" t="str">
        <f t="shared" si="1"/>
        <v>4.5th</v>
      </c>
      <c r="F13" s="30" t="str">
        <f t="shared" si="2"/>
        <v>7th</v>
      </c>
      <c r="G13" s="34">
        <v>12</v>
      </c>
      <c r="H13" s="35">
        <v>24</v>
      </c>
      <c r="I13" s="20">
        <v>24</v>
      </c>
      <c r="J13" s="32">
        <v>12</v>
      </c>
      <c r="K13" s="20">
        <v>24</v>
      </c>
      <c r="M13" s="24" t="s">
        <v>29</v>
      </c>
      <c r="N13" s="19">
        <v>6</v>
      </c>
    </row>
    <row r="14" spans="1:21" ht="15.75">
      <c r="A14">
        <f t="shared" si="0"/>
        <v>7</v>
      </c>
      <c r="B14">
        <v>13</v>
      </c>
      <c r="C14">
        <v>7</v>
      </c>
      <c r="D14" s="3">
        <v>7</v>
      </c>
      <c r="E14" s="30" t="str">
        <f t="shared" si="1"/>
        <v>8.5th</v>
      </c>
      <c r="F14" s="30" t="str">
        <f t="shared" si="2"/>
        <v>7th</v>
      </c>
      <c r="G14" s="34" t="s">
        <v>57</v>
      </c>
      <c r="H14" s="35">
        <v>734</v>
      </c>
      <c r="I14" s="20">
        <v>734</v>
      </c>
      <c r="J14" s="32" t="s">
        <v>57</v>
      </c>
      <c r="K14" s="20">
        <v>734</v>
      </c>
      <c r="M14" s="24" t="s">
        <v>32</v>
      </c>
      <c r="N14" s="19">
        <v>31</v>
      </c>
    </row>
    <row r="15" spans="1:21" ht="15.75">
      <c r="A15">
        <f t="shared" si="0"/>
        <v>5</v>
      </c>
      <c r="B15">
        <v>14</v>
      </c>
      <c r="C15">
        <v>5</v>
      </c>
      <c r="D15" s="3">
        <v>8</v>
      </c>
      <c r="E15" s="30" t="str">
        <f t="shared" si="1"/>
        <v>7th</v>
      </c>
      <c r="F15" s="30" t="str">
        <f t="shared" si="2"/>
        <v>5th</v>
      </c>
      <c r="M15" s="24" t="s">
        <v>33</v>
      </c>
      <c r="N15" s="19">
        <v>42</v>
      </c>
      <c r="S15" s="23"/>
      <c r="T15" s="23" t="s">
        <v>38</v>
      </c>
      <c r="U15" s="23" t="s">
        <v>18</v>
      </c>
    </row>
    <row r="16" spans="1:21" ht="15.75">
      <c r="A16">
        <f t="shared" si="0"/>
        <v>9.5</v>
      </c>
      <c r="B16">
        <v>15</v>
      </c>
      <c r="C16">
        <v>9.5</v>
      </c>
      <c r="D16" s="3">
        <v>3</v>
      </c>
      <c r="E16" s="30" t="str">
        <f t="shared" si="1"/>
        <v>5th</v>
      </c>
      <c r="F16" s="30" t="str">
        <f t="shared" si="2"/>
        <v>7th</v>
      </c>
      <c r="M16" s="24" t="s">
        <v>34</v>
      </c>
      <c r="N16" s="19">
        <v>19</v>
      </c>
      <c r="S16" s="23" t="s">
        <v>39</v>
      </c>
      <c r="T16" s="27">
        <f>MIN(D8:D104)</f>
        <v>2</v>
      </c>
      <c r="U16" s="23">
        <f>C2:C104</f>
        <v>9.5</v>
      </c>
    </row>
    <row r="17" spans="1:22" ht="15.75">
      <c r="A17">
        <f t="shared" si="0"/>
        <v>7</v>
      </c>
      <c r="B17">
        <v>16</v>
      </c>
      <c r="C17">
        <v>7</v>
      </c>
      <c r="D17" s="3">
        <v>7</v>
      </c>
      <c r="E17" s="30" t="str">
        <f t="shared" si="1"/>
        <v>9.5th</v>
      </c>
      <c r="F17" s="30" t="str">
        <f t="shared" si="2"/>
        <v>9th</v>
      </c>
      <c r="M17" s="24" t="s">
        <v>35</v>
      </c>
      <c r="N17" s="19">
        <v>4</v>
      </c>
      <c r="S17" s="23" t="s">
        <v>40</v>
      </c>
      <c r="T17" s="27">
        <f>MAX(D2:D104)</f>
        <v>12</v>
      </c>
      <c r="U17" s="27">
        <f>MAX(C2:C104)</f>
        <v>10</v>
      </c>
    </row>
    <row r="18" spans="1:22" ht="15.75">
      <c r="A18">
        <f t="shared" si="0"/>
        <v>9.5</v>
      </c>
      <c r="B18">
        <v>17</v>
      </c>
      <c r="C18">
        <v>9.5</v>
      </c>
      <c r="D18" s="3">
        <v>5</v>
      </c>
      <c r="E18" s="30" t="str">
        <f t="shared" si="1"/>
        <v>7th</v>
      </c>
      <c r="F18" s="30" t="str">
        <f t="shared" si="2"/>
        <v>6th</v>
      </c>
      <c r="M18" s="23"/>
      <c r="N18" s="19">
        <v>0</v>
      </c>
      <c r="S18" s="23" t="s">
        <v>41</v>
      </c>
      <c r="T18" s="27">
        <f>AVERAGE(D2:D104)</f>
        <v>7.1262135922330101</v>
      </c>
      <c r="U18" s="27">
        <f>AVERAGE(C2:C104)</f>
        <v>5.6572815533980583</v>
      </c>
    </row>
    <row r="19" spans="1:22" ht="15.75">
      <c r="A19">
        <f t="shared" si="0"/>
        <v>9.5</v>
      </c>
      <c r="B19">
        <v>18</v>
      </c>
      <c r="C19">
        <v>9.5</v>
      </c>
      <c r="D19" s="3">
        <v>7</v>
      </c>
      <c r="E19" s="30" t="str">
        <f t="shared" si="1"/>
        <v>9.5th</v>
      </c>
      <c r="F19" s="30" t="str">
        <f t="shared" si="2"/>
        <v>4th</v>
      </c>
      <c r="S19" s="23" t="s">
        <v>42</v>
      </c>
      <c r="T19" s="28">
        <f>_xlfn.STDEV.P(D2:D104)</f>
        <v>1.8833950528904297</v>
      </c>
      <c r="U19" s="28">
        <f>_xlfn.STDEV.P(C2:C104)</f>
        <v>2.5814349114942017</v>
      </c>
    </row>
    <row r="20" spans="1:22" ht="15.75">
      <c r="A20">
        <f t="shared" si="0"/>
        <v>5</v>
      </c>
      <c r="B20">
        <v>19</v>
      </c>
      <c r="C20">
        <v>5</v>
      </c>
      <c r="D20" s="3">
        <v>10</v>
      </c>
      <c r="E20" s="30" t="str">
        <f t="shared" si="1"/>
        <v>9.5th</v>
      </c>
      <c r="F20" s="30" t="str">
        <f t="shared" si="2"/>
        <v>6th</v>
      </c>
      <c r="G20" s="30"/>
      <c r="H20" s="30"/>
      <c r="M20" t="s">
        <v>26</v>
      </c>
      <c r="N20" t="s">
        <v>24</v>
      </c>
      <c r="S20" s="36" t="s">
        <v>46</v>
      </c>
      <c r="T20" s="23">
        <f>MEDIAN(D1:D104)</f>
        <v>7</v>
      </c>
      <c r="U20" s="23">
        <f>MEDIAN(C1:C104)</f>
        <v>6</v>
      </c>
    </row>
    <row r="21" spans="1:22" ht="15.75">
      <c r="A21">
        <f t="shared" si="0"/>
        <v>6</v>
      </c>
      <c r="B21">
        <v>20</v>
      </c>
      <c r="C21">
        <v>6</v>
      </c>
      <c r="D21" s="3">
        <v>6</v>
      </c>
      <c r="E21" s="30" t="str">
        <f t="shared" si="1"/>
        <v>5th</v>
      </c>
      <c r="F21" s="30" t="str">
        <f t="shared" si="2"/>
        <v>8th</v>
      </c>
      <c r="G21" s="30"/>
      <c r="H21" s="30"/>
      <c r="M21" s="21" t="s">
        <v>43</v>
      </c>
      <c r="N21">
        <v>1</v>
      </c>
      <c r="S21" s="36" t="s">
        <v>47</v>
      </c>
      <c r="T21" s="23">
        <f>_xlfn.MODE.MULT(D1:D104)</f>
        <v>7</v>
      </c>
      <c r="U21" s="23">
        <f>_xlfn.MODE.MULT(C1:C104)</f>
        <v>8</v>
      </c>
    </row>
    <row r="22" spans="1:22" ht="15.75">
      <c r="A22">
        <f t="shared" si="0"/>
        <v>8</v>
      </c>
      <c r="B22">
        <v>21</v>
      </c>
      <c r="C22">
        <v>8</v>
      </c>
      <c r="D22" s="3">
        <v>5</v>
      </c>
      <c r="E22" s="30" t="str">
        <f t="shared" si="1"/>
        <v>6th</v>
      </c>
      <c r="F22" s="30" t="str">
        <f t="shared" si="2"/>
        <v>5th</v>
      </c>
      <c r="G22" s="30"/>
      <c r="H22" s="30"/>
      <c r="M22" s="21" t="s">
        <v>27</v>
      </c>
      <c r="N22">
        <v>3</v>
      </c>
      <c r="S22" s="36" t="s">
        <v>48</v>
      </c>
      <c r="T22" s="23">
        <f>_xlfn.SKEW.P(D1:D104)</f>
        <v>0.14016974771510624</v>
      </c>
      <c r="U22" s="23">
        <f>_xlfn.SKEW.P(C1:C104)</f>
        <v>-0.36779920315316816</v>
      </c>
    </row>
    <row r="23" spans="1:22" ht="15.75">
      <c r="A23">
        <f t="shared" si="0"/>
        <v>7.5</v>
      </c>
      <c r="B23">
        <v>22</v>
      </c>
      <c r="C23">
        <v>7.5</v>
      </c>
      <c r="D23" s="3">
        <v>6</v>
      </c>
      <c r="E23" s="30" t="str">
        <f t="shared" si="1"/>
        <v>8th</v>
      </c>
      <c r="F23" s="30" t="str">
        <f t="shared" si="2"/>
        <v>8th</v>
      </c>
      <c r="G23" s="30"/>
      <c r="H23" s="30"/>
      <c r="M23" s="21" t="s">
        <v>30</v>
      </c>
      <c r="N23">
        <v>5</v>
      </c>
      <c r="S23" s="36" t="s">
        <v>49</v>
      </c>
      <c r="T23" s="23">
        <f>KURT(D1:D104)</f>
        <v>0.1249226026468051</v>
      </c>
      <c r="U23" s="23">
        <f>KURT(C1:C104)</f>
        <v>-0.85216190173693684</v>
      </c>
    </row>
    <row r="24" spans="1:22" ht="15.75">
      <c r="A24">
        <f t="shared" si="0"/>
        <v>8.5</v>
      </c>
      <c r="B24">
        <v>23</v>
      </c>
      <c r="C24">
        <v>8.5</v>
      </c>
      <c r="D24" s="3">
        <v>5</v>
      </c>
      <c r="E24" s="30" t="str">
        <f t="shared" si="1"/>
        <v>7.5th</v>
      </c>
      <c r="F24" s="30" t="str">
        <f t="shared" si="2"/>
        <v>5th</v>
      </c>
      <c r="G24" s="30"/>
      <c r="H24" s="30"/>
      <c r="M24" s="21" t="s">
        <v>31</v>
      </c>
      <c r="N24">
        <v>7</v>
      </c>
      <c r="S24" s="29" t="s">
        <v>50</v>
      </c>
    </row>
    <row r="25" spans="1:22" ht="15.75">
      <c r="A25">
        <f t="shared" si="0"/>
        <v>9</v>
      </c>
      <c r="B25">
        <v>24</v>
      </c>
      <c r="C25">
        <v>9</v>
      </c>
      <c r="D25" s="3">
        <v>4</v>
      </c>
      <c r="E25" s="30" t="str">
        <f t="shared" si="1"/>
        <v>8.5th</v>
      </c>
      <c r="F25" s="30" t="str">
        <f t="shared" si="2"/>
        <v>8th</v>
      </c>
      <c r="G25" s="30"/>
      <c r="H25" s="30"/>
      <c r="M25" s="21" t="s">
        <v>44</v>
      </c>
      <c r="N25">
        <v>9</v>
      </c>
      <c r="S25" s="29" t="s">
        <v>51</v>
      </c>
      <c r="T25" s="30" t="str">
        <f>A1&amp;IF(AND(MOD(A1,100)&gt;=10,MOD(A1,100)&lt;=14),"th", CHOOSE(MOD(A1,10)+1,"th","st","nd","rd","th","th","th","th","th","th"))</f>
        <v>th</v>
      </c>
      <c r="U25" s="30" t="str">
        <f>D16&amp;IF(AND(MOD(D16,100)&gt;=10,MOD(D16,100)&lt;=14),"th", CHOOSE(MOD(D16,10)+1,"th","st","nd","rd","th","th","th","th","th","th"))</f>
        <v>3rd</v>
      </c>
      <c r="V25" s="30"/>
    </row>
    <row r="26" spans="1:22" ht="15.75">
      <c r="A26">
        <f t="shared" si="0"/>
        <v>3</v>
      </c>
      <c r="B26">
        <v>25</v>
      </c>
      <c r="C26">
        <v>3</v>
      </c>
      <c r="D26" s="3">
        <v>7</v>
      </c>
      <c r="E26" s="30" t="str">
        <f t="shared" si="1"/>
        <v>9th</v>
      </c>
      <c r="F26" s="30" t="str">
        <f t="shared" si="2"/>
        <v>8th</v>
      </c>
      <c r="G26" s="30"/>
      <c r="H26" s="30"/>
      <c r="M26" s="21" t="s">
        <v>45</v>
      </c>
      <c r="N26">
        <v>11</v>
      </c>
      <c r="S26" s="29" t="s">
        <v>52</v>
      </c>
    </row>
    <row r="27" spans="1:22" ht="15.75">
      <c r="A27">
        <f t="shared" si="0"/>
        <v>6</v>
      </c>
      <c r="B27">
        <v>26</v>
      </c>
      <c r="C27">
        <v>6</v>
      </c>
      <c r="D27" s="3">
        <v>7</v>
      </c>
      <c r="E27" s="30" t="str">
        <f t="shared" si="1"/>
        <v>3rd</v>
      </c>
      <c r="F27" s="30" t="str">
        <f t="shared" si="2"/>
        <v>4th</v>
      </c>
      <c r="G27" s="30"/>
      <c r="H27" s="30"/>
      <c r="S27" s="29" t="s">
        <v>53</v>
      </c>
    </row>
    <row r="28" spans="1:22" ht="15.75">
      <c r="A28">
        <f t="shared" si="0"/>
        <v>7.5</v>
      </c>
      <c r="B28">
        <v>27</v>
      </c>
      <c r="C28">
        <v>7.5</v>
      </c>
      <c r="D28" s="3">
        <v>7</v>
      </c>
      <c r="E28" s="30" t="str">
        <f t="shared" si="1"/>
        <v>6th</v>
      </c>
      <c r="F28" s="30" t="str">
        <f t="shared" si="2"/>
        <v>8th</v>
      </c>
      <c r="G28" s="30"/>
      <c r="H28" s="30"/>
    </row>
    <row r="29" spans="1:22" ht="15.75">
      <c r="A29">
        <f t="shared" si="0"/>
        <v>7.5</v>
      </c>
      <c r="B29">
        <v>28</v>
      </c>
      <c r="C29">
        <v>7.5</v>
      </c>
      <c r="D29" s="3">
        <v>5</v>
      </c>
      <c r="E29" s="30" t="str">
        <f t="shared" si="1"/>
        <v>7.5th</v>
      </c>
      <c r="F29" s="30" t="str">
        <f t="shared" si="2"/>
        <v>9th</v>
      </c>
      <c r="G29" s="30"/>
      <c r="H29" s="30"/>
    </row>
    <row r="30" spans="1:22" ht="15.75">
      <c r="A30">
        <f t="shared" si="0"/>
        <v>2.7</v>
      </c>
      <c r="B30">
        <v>29</v>
      </c>
      <c r="C30">
        <v>2.7</v>
      </c>
      <c r="D30" s="3">
        <v>7</v>
      </c>
      <c r="E30" s="30" t="str">
        <f t="shared" si="1"/>
        <v>7.5th</v>
      </c>
      <c r="F30" s="30" t="str">
        <f t="shared" si="2"/>
        <v>7th</v>
      </c>
      <c r="G30" s="30"/>
      <c r="H30" s="30"/>
    </row>
    <row r="31" spans="1:22" ht="15.75">
      <c r="A31">
        <f t="shared" si="0"/>
        <v>2</v>
      </c>
      <c r="B31">
        <v>30</v>
      </c>
      <c r="C31">
        <v>2</v>
      </c>
      <c r="D31" s="3">
        <v>9</v>
      </c>
      <c r="E31" s="30" t="str">
        <f t="shared" si="1"/>
        <v>2.7nd</v>
      </c>
      <c r="F31" s="30" t="str">
        <f t="shared" si="2"/>
        <v>7th</v>
      </c>
      <c r="G31" s="30"/>
      <c r="H31" s="30"/>
    </row>
    <row r="32" spans="1:22" ht="15.75">
      <c r="A32">
        <f t="shared" si="0"/>
        <v>7.5</v>
      </c>
      <c r="B32">
        <v>31</v>
      </c>
      <c r="C32">
        <v>7.5</v>
      </c>
      <c r="D32" s="3">
        <v>6</v>
      </c>
      <c r="E32" s="30" t="str">
        <f t="shared" si="1"/>
        <v>2nd</v>
      </c>
      <c r="F32" s="30" t="str">
        <f t="shared" si="2"/>
        <v>10th</v>
      </c>
      <c r="G32" s="30"/>
      <c r="H32" s="30"/>
    </row>
    <row r="33" spans="1:8" ht="15.75">
      <c r="A33">
        <f t="shared" si="0"/>
        <v>9</v>
      </c>
      <c r="B33">
        <v>32</v>
      </c>
      <c r="C33">
        <v>9</v>
      </c>
      <c r="D33" s="3">
        <v>4</v>
      </c>
      <c r="E33" s="30" t="str">
        <f t="shared" si="1"/>
        <v>7.5th</v>
      </c>
      <c r="F33" s="30" t="str">
        <f t="shared" si="2"/>
        <v>12th</v>
      </c>
      <c r="G33" s="30"/>
      <c r="H33" s="30"/>
    </row>
    <row r="34" spans="1:8" ht="15.75">
      <c r="A34">
        <f t="shared" si="0"/>
        <v>6</v>
      </c>
      <c r="B34">
        <v>33</v>
      </c>
      <c r="C34">
        <v>6</v>
      </c>
      <c r="D34" s="3">
        <v>6</v>
      </c>
      <c r="E34" s="30" t="str">
        <f t="shared" si="1"/>
        <v>9th</v>
      </c>
      <c r="F34" s="30" t="str">
        <f t="shared" si="2"/>
        <v>9th</v>
      </c>
      <c r="G34" s="30"/>
      <c r="H34" s="30"/>
    </row>
    <row r="35" spans="1:8" ht="15.75">
      <c r="A35">
        <f t="shared" si="0"/>
        <v>3</v>
      </c>
      <c r="B35">
        <v>34</v>
      </c>
      <c r="C35">
        <v>3</v>
      </c>
      <c r="D35" s="3">
        <v>8</v>
      </c>
      <c r="E35" s="30" t="str">
        <f t="shared" si="1"/>
        <v>6th</v>
      </c>
      <c r="F35" s="30" t="str">
        <f t="shared" si="2"/>
        <v>7th</v>
      </c>
      <c r="G35" s="30"/>
      <c r="H35" s="30"/>
    </row>
    <row r="36" spans="1:8" ht="15.75">
      <c r="A36">
        <f t="shared" si="0"/>
        <v>8</v>
      </c>
      <c r="B36">
        <v>35</v>
      </c>
      <c r="C36">
        <v>8</v>
      </c>
      <c r="D36" s="3">
        <v>5</v>
      </c>
      <c r="E36" s="30" t="str">
        <f t="shared" si="1"/>
        <v>3rd</v>
      </c>
      <c r="F36" s="30" t="str">
        <f t="shared" si="2"/>
        <v>5th</v>
      </c>
      <c r="G36" s="30"/>
      <c r="H36" s="30"/>
    </row>
    <row r="37" spans="1:8" ht="15.75">
      <c r="A37">
        <f t="shared" si="0"/>
        <v>1</v>
      </c>
      <c r="B37">
        <v>36</v>
      </c>
      <c r="C37">
        <v>1</v>
      </c>
      <c r="D37" s="3">
        <v>8</v>
      </c>
      <c r="E37" s="30" t="str">
        <f t="shared" si="1"/>
        <v>8th</v>
      </c>
      <c r="F37" s="30" t="str">
        <f t="shared" si="2"/>
        <v>7th</v>
      </c>
      <c r="G37" s="30"/>
      <c r="H37" s="30"/>
    </row>
    <row r="38" spans="1:8" ht="15.75">
      <c r="A38">
        <f t="shared" si="0"/>
        <v>8.5</v>
      </c>
      <c r="B38">
        <v>37</v>
      </c>
      <c r="C38">
        <v>8.5</v>
      </c>
      <c r="D38" s="3">
        <v>5</v>
      </c>
      <c r="E38" s="30" t="str">
        <f t="shared" si="1"/>
        <v>1st</v>
      </c>
      <c r="F38" s="30" t="str">
        <f t="shared" si="2"/>
        <v>9th</v>
      </c>
      <c r="G38" s="30"/>
      <c r="H38" s="30"/>
    </row>
    <row r="39" spans="1:8" ht="15.75">
      <c r="A39">
        <f t="shared" si="0"/>
        <v>0.7</v>
      </c>
      <c r="B39">
        <v>38</v>
      </c>
      <c r="C39">
        <v>0.7</v>
      </c>
      <c r="D39" s="3">
        <v>8</v>
      </c>
      <c r="E39" s="30" t="str">
        <f t="shared" si="1"/>
        <v>8.5th</v>
      </c>
      <c r="F39" s="30" t="str">
        <f t="shared" si="2"/>
        <v>6th</v>
      </c>
      <c r="G39" s="30"/>
      <c r="H39" s="30"/>
    </row>
    <row r="40" spans="1:8" ht="15.75">
      <c r="A40">
        <f t="shared" si="0"/>
        <v>0.5</v>
      </c>
      <c r="B40">
        <v>39</v>
      </c>
      <c r="C40">
        <v>0.5</v>
      </c>
      <c r="D40" s="3">
        <v>8</v>
      </c>
      <c r="E40" s="30" t="str">
        <f t="shared" si="1"/>
        <v>0.7th</v>
      </c>
      <c r="F40" s="30" t="str">
        <f t="shared" si="2"/>
        <v>5th</v>
      </c>
      <c r="G40" s="30"/>
      <c r="H40" s="30"/>
    </row>
    <row r="41" spans="1:8" ht="15.75">
      <c r="A41">
        <f t="shared" si="0"/>
        <v>8.5</v>
      </c>
      <c r="B41">
        <v>40</v>
      </c>
      <c r="C41">
        <v>8.5</v>
      </c>
      <c r="D41" s="3">
        <v>4</v>
      </c>
      <c r="E41" s="30" t="str">
        <f t="shared" si="1"/>
        <v>0.5th</v>
      </c>
      <c r="F41" s="30" t="str">
        <f t="shared" si="2"/>
        <v>10th</v>
      </c>
      <c r="G41" s="30"/>
      <c r="H41" s="30"/>
    </row>
    <row r="42" spans="1:8" ht="15.75">
      <c r="A42">
        <f t="shared" si="0"/>
        <v>2</v>
      </c>
      <c r="B42">
        <v>41</v>
      </c>
      <c r="C42">
        <v>2</v>
      </c>
      <c r="D42" s="3">
        <v>8</v>
      </c>
      <c r="E42" s="30" t="str">
        <f t="shared" si="1"/>
        <v>8.5th</v>
      </c>
      <c r="F42" s="30" t="str">
        <f t="shared" si="2"/>
        <v>9th</v>
      </c>
      <c r="G42" s="30"/>
      <c r="H42" s="30"/>
    </row>
    <row r="43" spans="1:8" ht="15.75">
      <c r="A43">
        <f t="shared" si="0"/>
        <v>4.5</v>
      </c>
      <c r="B43">
        <v>42</v>
      </c>
      <c r="C43">
        <v>4.5</v>
      </c>
      <c r="D43" s="3">
        <v>9</v>
      </c>
      <c r="E43" s="30" t="str">
        <f t="shared" si="1"/>
        <v>2nd</v>
      </c>
      <c r="F43" s="30" t="str">
        <f t="shared" si="2"/>
        <v>7th</v>
      </c>
      <c r="G43" s="30"/>
      <c r="H43" s="30"/>
    </row>
    <row r="44" spans="1:8" ht="15.75">
      <c r="A44">
        <f t="shared" si="0"/>
        <v>6</v>
      </c>
      <c r="B44">
        <v>43</v>
      </c>
      <c r="C44">
        <v>6</v>
      </c>
      <c r="D44" s="3">
        <v>7</v>
      </c>
      <c r="E44" s="30" t="str">
        <f t="shared" si="1"/>
        <v>4.5th</v>
      </c>
      <c r="F44" s="30" t="str">
        <f t="shared" si="2"/>
        <v>7th</v>
      </c>
      <c r="G44" s="30"/>
      <c r="H44" s="30"/>
    </row>
    <row r="45" spans="1:8" ht="15.75">
      <c r="A45">
        <f t="shared" si="0"/>
        <v>7</v>
      </c>
      <c r="B45">
        <v>44</v>
      </c>
      <c r="C45">
        <v>7</v>
      </c>
      <c r="D45" s="3">
        <v>7</v>
      </c>
      <c r="E45" s="30" t="str">
        <f t="shared" si="1"/>
        <v>6th</v>
      </c>
      <c r="F45" s="30" t="str">
        <f t="shared" si="2"/>
        <v>6th</v>
      </c>
      <c r="G45" s="30"/>
      <c r="H45" s="30"/>
    </row>
    <row r="46" spans="1:8" ht="15.75">
      <c r="A46">
        <f t="shared" si="0"/>
        <v>5</v>
      </c>
      <c r="B46">
        <v>45</v>
      </c>
      <c r="C46">
        <v>5</v>
      </c>
      <c r="D46" s="3">
        <v>10</v>
      </c>
      <c r="E46" s="30" t="str">
        <f t="shared" si="1"/>
        <v>7th</v>
      </c>
      <c r="F46" s="30" t="str">
        <f t="shared" si="2"/>
        <v>6th</v>
      </c>
      <c r="G46" s="30"/>
      <c r="H46" s="30"/>
    </row>
    <row r="47" spans="1:8" ht="15.75">
      <c r="A47">
        <f t="shared" si="0"/>
        <v>2.5</v>
      </c>
      <c r="B47">
        <v>46</v>
      </c>
      <c r="C47">
        <v>2.5</v>
      </c>
      <c r="D47" s="3">
        <v>12</v>
      </c>
      <c r="E47" s="30" t="str">
        <f t="shared" si="1"/>
        <v>5th</v>
      </c>
      <c r="F47" s="30" t="str">
        <f t="shared" si="2"/>
        <v>6th</v>
      </c>
      <c r="G47" s="30"/>
      <c r="H47" s="30"/>
    </row>
    <row r="48" spans="1:8" ht="15.75">
      <c r="A48">
        <f t="shared" si="0"/>
        <v>5</v>
      </c>
      <c r="B48">
        <v>47</v>
      </c>
      <c r="C48">
        <v>5</v>
      </c>
      <c r="D48" s="3">
        <v>9</v>
      </c>
      <c r="E48" s="30" t="str">
        <f t="shared" si="1"/>
        <v>2.5nd</v>
      </c>
      <c r="F48" s="30" t="str">
        <f t="shared" si="2"/>
        <v>9th</v>
      </c>
      <c r="G48" s="30"/>
      <c r="H48" s="30"/>
    </row>
    <row r="49" spans="1:8" ht="15.75">
      <c r="A49">
        <f t="shared" si="0"/>
        <v>4</v>
      </c>
      <c r="B49">
        <v>48</v>
      </c>
      <c r="C49">
        <v>4</v>
      </c>
      <c r="D49" s="3">
        <v>7</v>
      </c>
      <c r="E49" s="30" t="str">
        <f t="shared" si="1"/>
        <v>5th</v>
      </c>
      <c r="F49" s="30" t="str">
        <f t="shared" si="2"/>
        <v>5th</v>
      </c>
      <c r="G49" s="30"/>
      <c r="H49" s="30"/>
    </row>
    <row r="50" spans="1:8" ht="15.75">
      <c r="A50">
        <f t="shared" si="0"/>
        <v>8</v>
      </c>
      <c r="B50">
        <v>49</v>
      </c>
      <c r="C50">
        <v>8</v>
      </c>
      <c r="D50" s="3">
        <v>5</v>
      </c>
      <c r="E50" s="30" t="str">
        <f t="shared" si="1"/>
        <v>4th</v>
      </c>
      <c r="F50" s="30" t="str">
        <f t="shared" si="2"/>
        <v>8th</v>
      </c>
      <c r="G50" s="30"/>
      <c r="H50" s="30"/>
    </row>
    <row r="51" spans="1:8" ht="15.75">
      <c r="A51">
        <f t="shared" si="0"/>
        <v>5</v>
      </c>
      <c r="B51">
        <v>50</v>
      </c>
      <c r="C51">
        <v>5</v>
      </c>
      <c r="D51" s="3">
        <v>7</v>
      </c>
      <c r="E51" s="30" t="str">
        <f t="shared" si="1"/>
        <v>8th</v>
      </c>
      <c r="F51" s="30" t="str">
        <f t="shared" si="2"/>
        <v>8th</v>
      </c>
      <c r="G51" s="30"/>
      <c r="H51" s="30"/>
    </row>
    <row r="52" spans="1:8" ht="15.75">
      <c r="A52">
        <f t="shared" si="0"/>
        <v>3.5</v>
      </c>
      <c r="B52">
        <v>51</v>
      </c>
      <c r="C52">
        <v>3.5</v>
      </c>
      <c r="D52" s="3">
        <v>9</v>
      </c>
      <c r="E52" s="30" t="str">
        <f t="shared" si="1"/>
        <v>5th</v>
      </c>
      <c r="F52" s="30" t="str">
        <f t="shared" si="2"/>
        <v>10th</v>
      </c>
      <c r="G52" s="30"/>
      <c r="H52" s="30"/>
    </row>
    <row r="53" spans="1:8" ht="15.75">
      <c r="A53">
        <f t="shared" si="0"/>
        <v>8</v>
      </c>
      <c r="B53">
        <v>52</v>
      </c>
      <c r="C53">
        <v>8</v>
      </c>
      <c r="D53" s="3">
        <v>6</v>
      </c>
      <c r="E53" s="30" t="str">
        <f t="shared" si="1"/>
        <v>3.5rd</v>
      </c>
      <c r="F53" s="30" t="str">
        <f t="shared" si="2"/>
        <v>9th</v>
      </c>
      <c r="G53" s="30"/>
      <c r="H53" s="30"/>
    </row>
    <row r="54" spans="1:8" ht="15.75">
      <c r="A54">
        <f t="shared" si="0"/>
        <v>5</v>
      </c>
      <c r="B54">
        <v>53</v>
      </c>
      <c r="C54">
        <v>5</v>
      </c>
      <c r="D54" s="3">
        <v>5</v>
      </c>
      <c r="E54" s="30" t="str">
        <f t="shared" si="1"/>
        <v>8th</v>
      </c>
      <c r="F54" s="30" t="str">
        <f t="shared" si="2"/>
        <v>7th</v>
      </c>
      <c r="G54" s="30"/>
      <c r="H54" s="30"/>
    </row>
    <row r="55" spans="1:8" ht="15.75">
      <c r="A55">
        <f t="shared" si="0"/>
        <v>4.9000000000000004</v>
      </c>
      <c r="B55">
        <v>54</v>
      </c>
      <c r="C55">
        <v>4.9000000000000004</v>
      </c>
      <c r="D55" s="3">
        <v>10</v>
      </c>
      <c r="E55" s="30" t="str">
        <f t="shared" si="1"/>
        <v>5th</v>
      </c>
      <c r="F55" s="30" t="str">
        <f t="shared" si="2"/>
        <v>10th</v>
      </c>
      <c r="G55" s="30"/>
      <c r="H55" s="30"/>
    </row>
    <row r="56" spans="1:8" ht="15.75">
      <c r="A56">
        <f t="shared" si="0"/>
        <v>7.5</v>
      </c>
      <c r="B56">
        <v>55</v>
      </c>
      <c r="C56">
        <v>7.5</v>
      </c>
      <c r="D56" s="3">
        <v>9</v>
      </c>
      <c r="E56" s="30" t="str">
        <f t="shared" si="1"/>
        <v>4.9th</v>
      </c>
      <c r="F56" s="30" t="str">
        <f t="shared" si="2"/>
        <v>7th</v>
      </c>
      <c r="G56" s="30"/>
      <c r="H56" s="30"/>
    </row>
    <row r="57" spans="1:8" ht="15.75">
      <c r="A57">
        <f t="shared" si="0"/>
        <v>2.5</v>
      </c>
      <c r="B57">
        <v>56</v>
      </c>
      <c r="C57">
        <v>2.5</v>
      </c>
      <c r="D57" s="3">
        <v>7</v>
      </c>
      <c r="E57" s="30" t="str">
        <f t="shared" si="1"/>
        <v>7.5th</v>
      </c>
      <c r="F57" s="30" t="str">
        <f t="shared" si="2"/>
        <v>6th</v>
      </c>
      <c r="G57" s="30"/>
      <c r="H57" s="30"/>
    </row>
    <row r="58" spans="1:8" ht="15.75">
      <c r="A58">
        <f t="shared" si="0"/>
        <v>6.5</v>
      </c>
      <c r="B58">
        <v>57</v>
      </c>
      <c r="C58">
        <v>6.5</v>
      </c>
      <c r="D58" s="3">
        <v>7</v>
      </c>
      <c r="E58" s="30" t="str">
        <f t="shared" si="1"/>
        <v>2.5nd</v>
      </c>
      <c r="F58" s="30" t="str">
        <f t="shared" si="2"/>
        <v>6th</v>
      </c>
      <c r="G58" s="30"/>
      <c r="H58" s="30"/>
    </row>
    <row r="59" spans="1:8" ht="15.75">
      <c r="A59">
        <f t="shared" si="0"/>
        <v>8</v>
      </c>
      <c r="B59">
        <v>58</v>
      </c>
      <c r="C59">
        <v>8</v>
      </c>
      <c r="D59" s="3">
        <v>6</v>
      </c>
      <c r="E59" s="30" t="str">
        <f t="shared" si="1"/>
        <v>6.5th</v>
      </c>
      <c r="F59" s="30" t="str">
        <f t="shared" si="2"/>
        <v>7th</v>
      </c>
      <c r="G59" s="30"/>
      <c r="H59" s="30"/>
    </row>
    <row r="60" spans="1:8" ht="15.75">
      <c r="A60">
        <f t="shared" si="0"/>
        <v>5</v>
      </c>
      <c r="B60">
        <v>59</v>
      </c>
      <c r="C60">
        <v>5</v>
      </c>
      <c r="D60" s="3">
        <v>6</v>
      </c>
      <c r="E60" s="30" t="str">
        <f t="shared" si="1"/>
        <v>8th</v>
      </c>
      <c r="F60" s="30" t="str">
        <f t="shared" si="2"/>
        <v>6th</v>
      </c>
      <c r="G60" s="30"/>
      <c r="H60" s="30"/>
    </row>
    <row r="61" spans="1:8" ht="15.75">
      <c r="A61">
        <f t="shared" si="0"/>
        <v>7</v>
      </c>
      <c r="B61">
        <v>60</v>
      </c>
      <c r="C61">
        <v>7</v>
      </c>
      <c r="D61" s="3">
        <v>6</v>
      </c>
      <c r="E61" s="30" t="str">
        <f t="shared" si="1"/>
        <v>5th</v>
      </c>
      <c r="F61" s="30" t="str">
        <f t="shared" si="2"/>
        <v>8th</v>
      </c>
      <c r="G61" s="30"/>
      <c r="H61" s="30"/>
    </row>
    <row r="62" spans="1:8" ht="15.75">
      <c r="A62">
        <f t="shared" si="0"/>
        <v>4</v>
      </c>
      <c r="B62">
        <v>61</v>
      </c>
      <c r="C62">
        <v>4</v>
      </c>
      <c r="D62" s="3">
        <v>9</v>
      </c>
      <c r="E62" s="30" t="str">
        <f t="shared" si="1"/>
        <v>7th</v>
      </c>
      <c r="F62" s="30" t="str">
        <f t="shared" si="2"/>
        <v>6th</v>
      </c>
      <c r="G62" s="30"/>
      <c r="H62" s="30"/>
    </row>
    <row r="63" spans="1:8" ht="15.75">
      <c r="A63">
        <f t="shared" si="0"/>
        <v>8</v>
      </c>
      <c r="B63">
        <v>62</v>
      </c>
      <c r="C63">
        <v>8</v>
      </c>
      <c r="D63" s="3">
        <v>5</v>
      </c>
      <c r="E63" s="30" t="str">
        <f t="shared" si="1"/>
        <v>4th</v>
      </c>
      <c r="F63" s="30" t="str">
        <f t="shared" si="2"/>
        <v>8th</v>
      </c>
      <c r="G63" s="30"/>
      <c r="H63" s="30"/>
    </row>
    <row r="64" spans="1:8" ht="15.75">
      <c r="A64">
        <f t="shared" si="0"/>
        <v>1</v>
      </c>
      <c r="B64">
        <v>63</v>
      </c>
      <c r="C64">
        <v>1</v>
      </c>
      <c r="D64" s="3">
        <v>8</v>
      </c>
      <c r="E64" s="30" t="str">
        <f t="shared" si="1"/>
        <v>8th</v>
      </c>
      <c r="F64" s="30" t="str">
        <f t="shared" si="2"/>
        <v>5th</v>
      </c>
      <c r="G64" s="30"/>
      <c r="H64" s="30"/>
    </row>
    <row r="65" spans="1:8" ht="15.75">
      <c r="A65">
        <f t="shared" si="0"/>
        <v>2</v>
      </c>
      <c r="B65">
        <v>64</v>
      </c>
      <c r="C65">
        <v>2</v>
      </c>
      <c r="D65" s="3">
        <v>8</v>
      </c>
      <c r="E65" s="30" t="str">
        <f t="shared" si="1"/>
        <v>1st</v>
      </c>
      <c r="F65" s="30" t="str">
        <f t="shared" si="2"/>
        <v>4th</v>
      </c>
      <c r="G65" s="30"/>
      <c r="H65" s="30"/>
    </row>
    <row r="66" spans="1:8" ht="15.75">
      <c r="A66">
        <f t="shared" si="0"/>
        <v>4</v>
      </c>
      <c r="B66">
        <v>65</v>
      </c>
      <c r="C66">
        <v>4</v>
      </c>
      <c r="D66" s="3">
        <v>10</v>
      </c>
      <c r="E66" s="30" t="str">
        <f t="shared" si="1"/>
        <v>2nd</v>
      </c>
      <c r="F66" s="30" t="str">
        <f t="shared" si="2"/>
        <v>5th</v>
      </c>
      <c r="G66" s="30"/>
      <c r="H66" s="30"/>
    </row>
    <row r="67" spans="1:8" ht="15.75">
      <c r="A67">
        <f t="shared" ref="A67:A104" si="3">C67*1</f>
        <v>4</v>
      </c>
      <c r="B67">
        <v>66</v>
      </c>
      <c r="C67">
        <v>4</v>
      </c>
      <c r="D67" s="3">
        <v>9</v>
      </c>
      <c r="E67" s="30" t="str">
        <f t="shared" ref="E67:E104" si="4">A66&amp;IF(AND(MOD(A66,100)&gt;=10,MOD(A66,100)&lt;=14),"th", CHOOSE(MOD(A66,10)+1,"th","st","nd","rd","th","th","th","th","th","th"))</f>
        <v>4th</v>
      </c>
      <c r="F67" s="30" t="str">
        <f t="shared" ref="F67:F104" si="5">D81&amp;IF(AND(MOD(D81,100)&gt;=10,MOD(D81,100)&lt;=14),"th", CHOOSE(MOD(D81,10)+1,"th","st","nd","rd","th","th","th","th","th","th"))</f>
        <v>8th</v>
      </c>
      <c r="G67" s="30"/>
      <c r="H67" s="30"/>
    </row>
    <row r="68" spans="1:8" ht="15.75">
      <c r="A68">
        <f t="shared" si="3"/>
        <v>7</v>
      </c>
      <c r="B68">
        <v>67</v>
      </c>
      <c r="C68">
        <v>7</v>
      </c>
      <c r="D68" s="3">
        <v>7</v>
      </c>
      <c r="E68" s="30" t="str">
        <f t="shared" si="4"/>
        <v>4th</v>
      </c>
      <c r="F68" s="30" t="str">
        <f t="shared" si="5"/>
        <v>8th</v>
      </c>
      <c r="G68" s="30"/>
      <c r="H68" s="30"/>
    </row>
    <row r="69" spans="1:8" ht="15.75">
      <c r="A69">
        <f t="shared" si="3"/>
        <v>5.2</v>
      </c>
      <c r="B69">
        <v>68</v>
      </c>
      <c r="C69">
        <v>5.2</v>
      </c>
      <c r="D69" s="3">
        <v>10</v>
      </c>
      <c r="E69" s="30" t="str">
        <f t="shared" si="4"/>
        <v>7th</v>
      </c>
      <c r="F69" s="30" t="str">
        <f t="shared" si="5"/>
        <v>6th</v>
      </c>
      <c r="G69" s="30"/>
      <c r="H69" s="30"/>
    </row>
    <row r="70" spans="1:8" ht="15.75">
      <c r="A70">
        <f t="shared" si="3"/>
        <v>5</v>
      </c>
      <c r="B70">
        <v>69</v>
      </c>
      <c r="C70">
        <v>5</v>
      </c>
      <c r="D70" s="3">
        <v>7</v>
      </c>
      <c r="E70" s="30" t="str">
        <f t="shared" si="4"/>
        <v>5.2th</v>
      </c>
      <c r="F70" s="30" t="str">
        <f t="shared" si="5"/>
        <v>2nd</v>
      </c>
      <c r="G70" s="30"/>
      <c r="H70" s="30"/>
    </row>
    <row r="71" spans="1:8" ht="15.75">
      <c r="A71">
        <f t="shared" si="3"/>
        <v>6</v>
      </c>
      <c r="B71">
        <v>70</v>
      </c>
      <c r="C71">
        <v>6</v>
      </c>
      <c r="D71" s="3">
        <v>6</v>
      </c>
      <c r="E71" s="30" t="str">
        <f t="shared" si="4"/>
        <v>5th</v>
      </c>
      <c r="F71" s="30" t="str">
        <f t="shared" si="5"/>
        <v>8th</v>
      </c>
      <c r="G71" s="30"/>
      <c r="H71" s="30"/>
    </row>
    <row r="72" spans="1:8" ht="15.75">
      <c r="A72">
        <f t="shared" si="3"/>
        <v>8</v>
      </c>
      <c r="B72">
        <v>71</v>
      </c>
      <c r="C72">
        <v>8</v>
      </c>
      <c r="D72" s="3">
        <v>6</v>
      </c>
      <c r="E72" s="30" t="str">
        <f t="shared" si="4"/>
        <v>6th</v>
      </c>
      <c r="F72" s="30" t="str">
        <f t="shared" si="5"/>
        <v>6th</v>
      </c>
      <c r="G72" s="30"/>
      <c r="H72" s="30"/>
    </row>
    <row r="73" spans="1:8" ht="15.75">
      <c r="A73">
        <f t="shared" si="3"/>
        <v>6</v>
      </c>
      <c r="B73">
        <v>72</v>
      </c>
      <c r="C73">
        <v>6</v>
      </c>
      <c r="D73" s="3">
        <v>7</v>
      </c>
      <c r="E73" s="30" t="str">
        <f t="shared" si="4"/>
        <v>8th</v>
      </c>
      <c r="F73" s="30" t="str">
        <f t="shared" si="5"/>
        <v>7th</v>
      </c>
      <c r="G73" s="30"/>
      <c r="H73" s="30"/>
    </row>
    <row r="74" spans="1:8" ht="15.75">
      <c r="A74">
        <f t="shared" si="3"/>
        <v>6.5</v>
      </c>
      <c r="B74">
        <v>73</v>
      </c>
      <c r="C74">
        <v>6.5</v>
      </c>
      <c r="D74" s="3">
        <v>6</v>
      </c>
      <c r="E74" s="30" t="str">
        <f t="shared" si="4"/>
        <v>6th</v>
      </c>
      <c r="F74" s="30" t="str">
        <f t="shared" si="5"/>
        <v>6th</v>
      </c>
      <c r="G74" s="30"/>
      <c r="H74" s="30"/>
    </row>
    <row r="75" spans="1:8" ht="15.75">
      <c r="A75">
        <f t="shared" si="3"/>
        <v>1.5</v>
      </c>
      <c r="B75">
        <v>74</v>
      </c>
      <c r="C75">
        <v>1.5</v>
      </c>
      <c r="D75" s="3">
        <v>8</v>
      </c>
      <c r="E75" s="30" t="str">
        <f t="shared" si="4"/>
        <v>6.5th</v>
      </c>
      <c r="F75" s="30" t="str">
        <f t="shared" si="5"/>
        <v>6th</v>
      </c>
      <c r="G75" s="30"/>
      <c r="H75" s="30"/>
    </row>
    <row r="76" spans="1:8" ht="15.75">
      <c r="A76">
        <f t="shared" si="3"/>
        <v>8.5</v>
      </c>
      <c r="B76">
        <v>75</v>
      </c>
      <c r="C76">
        <v>8.5</v>
      </c>
      <c r="D76" s="3">
        <v>6</v>
      </c>
      <c r="E76" s="30" t="str">
        <f t="shared" si="4"/>
        <v>1.5st</v>
      </c>
      <c r="F76" s="30" t="str">
        <f t="shared" si="5"/>
        <v>8th</v>
      </c>
      <c r="G76" s="30"/>
      <c r="H76" s="30"/>
    </row>
    <row r="77" spans="1:8" ht="15.75">
      <c r="A77">
        <f t="shared" si="3"/>
        <v>2</v>
      </c>
      <c r="B77">
        <v>76</v>
      </c>
      <c r="C77">
        <v>2</v>
      </c>
      <c r="D77" s="3">
        <v>8</v>
      </c>
      <c r="E77" s="30" t="str">
        <f t="shared" si="4"/>
        <v>8.5th</v>
      </c>
      <c r="F77" s="30" t="str">
        <f t="shared" si="5"/>
        <v>9th</v>
      </c>
      <c r="G77" s="30"/>
      <c r="H77" s="30"/>
    </row>
    <row r="78" spans="1:8" ht="15.75">
      <c r="A78">
        <f t="shared" si="3"/>
        <v>8</v>
      </c>
      <c r="B78">
        <v>77</v>
      </c>
      <c r="C78">
        <v>8</v>
      </c>
      <c r="D78" s="3">
        <v>5</v>
      </c>
      <c r="E78" s="30" t="str">
        <f t="shared" si="4"/>
        <v>2nd</v>
      </c>
      <c r="F78" s="30" t="str">
        <f t="shared" si="5"/>
        <v>8th</v>
      </c>
      <c r="G78" s="30"/>
      <c r="H78" s="30"/>
    </row>
    <row r="79" spans="1:8" ht="15.75">
      <c r="A79">
        <f t="shared" si="3"/>
        <v>10</v>
      </c>
      <c r="B79">
        <v>78</v>
      </c>
      <c r="C79">
        <v>10</v>
      </c>
      <c r="D79" s="3">
        <v>4</v>
      </c>
      <c r="E79" s="30" t="str">
        <f t="shared" si="4"/>
        <v>8th</v>
      </c>
      <c r="F79" s="30" t="str">
        <f t="shared" si="5"/>
        <v>6th</v>
      </c>
      <c r="G79" s="30"/>
      <c r="H79" s="30"/>
    </row>
    <row r="80" spans="1:8" ht="15.75">
      <c r="A80">
        <f t="shared" si="3"/>
        <v>10</v>
      </c>
      <c r="B80">
        <v>79</v>
      </c>
      <c r="C80">
        <v>10</v>
      </c>
      <c r="D80" s="3">
        <v>5</v>
      </c>
      <c r="E80" s="30" t="str">
        <f t="shared" si="4"/>
        <v>10th</v>
      </c>
      <c r="F80" s="30" t="str">
        <f t="shared" si="5"/>
        <v>7th</v>
      </c>
      <c r="G80" s="30"/>
      <c r="H80" s="30"/>
    </row>
    <row r="81" spans="1:16" ht="15.75">
      <c r="A81">
        <f t="shared" si="3"/>
        <v>8</v>
      </c>
      <c r="B81">
        <v>80</v>
      </c>
      <c r="C81">
        <v>8</v>
      </c>
      <c r="D81" s="3">
        <v>8</v>
      </c>
      <c r="E81" s="30" t="str">
        <f t="shared" si="4"/>
        <v>10th</v>
      </c>
      <c r="F81" s="30" t="str">
        <f t="shared" si="5"/>
        <v>9th</v>
      </c>
      <c r="G81" s="30"/>
      <c r="H81" s="30"/>
    </row>
    <row r="82" spans="1:16" ht="15.75">
      <c r="A82">
        <f t="shared" si="3"/>
        <v>1</v>
      </c>
      <c r="B82">
        <v>81</v>
      </c>
      <c r="C82">
        <v>1</v>
      </c>
      <c r="D82" s="3">
        <v>8</v>
      </c>
      <c r="E82" s="30" t="str">
        <f t="shared" si="4"/>
        <v>8th</v>
      </c>
      <c r="F82" s="30" t="str">
        <f t="shared" si="5"/>
        <v>7th</v>
      </c>
      <c r="G82" s="30"/>
      <c r="H82" s="30"/>
    </row>
    <row r="83" spans="1:16" ht="15.75">
      <c r="A83">
        <f t="shared" si="3"/>
        <v>7</v>
      </c>
      <c r="B83">
        <v>82</v>
      </c>
      <c r="C83">
        <v>7</v>
      </c>
      <c r="D83" s="3">
        <v>6</v>
      </c>
      <c r="E83" s="30" t="str">
        <f t="shared" si="4"/>
        <v>1st</v>
      </c>
      <c r="F83" s="30" t="str">
        <f t="shared" si="5"/>
        <v>9th</v>
      </c>
      <c r="G83" s="30"/>
      <c r="H83" s="30"/>
    </row>
    <row r="84" spans="1:16" ht="15.75">
      <c r="A84">
        <f t="shared" si="3"/>
        <v>10</v>
      </c>
      <c r="B84">
        <v>83</v>
      </c>
      <c r="C84">
        <v>10</v>
      </c>
      <c r="D84" s="3">
        <v>2</v>
      </c>
      <c r="E84" s="30" t="str">
        <f t="shared" si="4"/>
        <v>7th</v>
      </c>
      <c r="F84" s="30" t="str">
        <f t="shared" si="5"/>
        <v>8th</v>
      </c>
      <c r="G84" s="30"/>
      <c r="H84" s="30"/>
    </row>
    <row r="85" spans="1:16" ht="15.75">
      <c r="A85">
        <f t="shared" si="3"/>
        <v>7</v>
      </c>
      <c r="B85">
        <v>84</v>
      </c>
      <c r="C85">
        <v>7</v>
      </c>
      <c r="D85" s="3">
        <v>8</v>
      </c>
      <c r="E85" s="30" t="str">
        <f t="shared" si="4"/>
        <v>10th</v>
      </c>
      <c r="F85" s="30" t="str">
        <f t="shared" si="5"/>
        <v>6th</v>
      </c>
      <c r="G85" s="30"/>
      <c r="H85" s="30"/>
    </row>
    <row r="86" spans="1:16" ht="15.75">
      <c r="A86">
        <f t="shared" si="3"/>
        <v>7</v>
      </c>
      <c r="B86">
        <v>85</v>
      </c>
      <c r="C86">
        <v>7</v>
      </c>
      <c r="D86" s="3">
        <v>6</v>
      </c>
      <c r="E86" s="30" t="str">
        <f t="shared" si="4"/>
        <v>7th</v>
      </c>
      <c r="F86" s="30" t="str">
        <f t="shared" si="5"/>
        <v>7th</v>
      </c>
      <c r="G86" s="30"/>
      <c r="H86" s="30"/>
    </row>
    <row r="87" spans="1:16" ht="15.75">
      <c r="A87">
        <f t="shared" si="3"/>
        <v>6.5</v>
      </c>
      <c r="B87">
        <v>86</v>
      </c>
      <c r="C87">
        <v>6.5</v>
      </c>
      <c r="D87" s="3">
        <v>7</v>
      </c>
      <c r="E87" s="30" t="str">
        <f t="shared" si="4"/>
        <v>7th</v>
      </c>
      <c r="F87" s="30" t="str">
        <f t="shared" si="5"/>
        <v>7th</v>
      </c>
      <c r="G87" s="30"/>
      <c r="H87" s="30"/>
    </row>
    <row r="88" spans="1:16" ht="15.75">
      <c r="A88">
        <f t="shared" si="3"/>
        <v>7.5</v>
      </c>
      <c r="B88">
        <v>87</v>
      </c>
      <c r="C88">
        <v>7.5</v>
      </c>
      <c r="D88" s="3">
        <v>6</v>
      </c>
      <c r="E88" s="30" t="str">
        <f t="shared" si="4"/>
        <v>6.5th</v>
      </c>
      <c r="F88" s="30" t="str">
        <f t="shared" si="5"/>
        <v>12th</v>
      </c>
      <c r="G88" s="30"/>
      <c r="H88" s="30"/>
    </row>
    <row r="89" spans="1:16" ht="15.75">
      <c r="A89">
        <f t="shared" si="3"/>
        <v>8.5</v>
      </c>
      <c r="B89">
        <v>88</v>
      </c>
      <c r="C89">
        <v>8.5</v>
      </c>
      <c r="D89" s="3">
        <v>6</v>
      </c>
      <c r="E89" s="30" t="str">
        <f t="shared" si="4"/>
        <v>7.5th</v>
      </c>
      <c r="F89" s="30" t="str">
        <f t="shared" si="5"/>
        <v>8th</v>
      </c>
      <c r="G89" s="30"/>
      <c r="H89" s="30"/>
    </row>
    <row r="90" spans="1:16" ht="15.75">
      <c r="A90">
        <f t="shared" si="3"/>
        <v>3</v>
      </c>
      <c r="B90">
        <v>89</v>
      </c>
      <c r="C90">
        <v>3</v>
      </c>
      <c r="D90" s="3">
        <v>8</v>
      </c>
      <c r="E90" s="30" t="str">
        <f t="shared" si="4"/>
        <v>8.5th</v>
      </c>
      <c r="F90" s="30" t="str">
        <f t="shared" si="5"/>
        <v>9th</v>
      </c>
      <c r="G90" s="30"/>
      <c r="H90" s="30"/>
    </row>
    <row r="91" spans="1:16" ht="15.75">
      <c r="A91">
        <f t="shared" si="3"/>
        <v>0.5</v>
      </c>
      <c r="B91">
        <v>90</v>
      </c>
      <c r="C91">
        <v>0.5</v>
      </c>
      <c r="D91" s="3">
        <v>9</v>
      </c>
      <c r="E91" s="30" t="str">
        <f t="shared" si="4"/>
        <v>3rd</v>
      </c>
      <c r="F91" s="30" t="str">
        <f t="shared" si="5"/>
        <v>th</v>
      </c>
      <c r="G91" s="30"/>
      <c r="H91" s="30"/>
      <c r="M91" s="18"/>
      <c r="N91" s="18" t="s">
        <v>17</v>
      </c>
      <c r="O91" s="18" t="s">
        <v>18</v>
      </c>
      <c r="P91" s="18" t="s">
        <v>19</v>
      </c>
    </row>
    <row r="92" spans="1:16" ht="15.75">
      <c r="A92">
        <f t="shared" si="3"/>
        <v>1</v>
      </c>
      <c r="B92">
        <v>91</v>
      </c>
      <c r="C92">
        <v>1</v>
      </c>
      <c r="D92" s="3">
        <v>8</v>
      </c>
      <c r="E92" s="30" t="str">
        <f t="shared" si="4"/>
        <v>0.5th</v>
      </c>
      <c r="F92" s="30" t="str">
        <f t="shared" si="5"/>
        <v>th</v>
      </c>
      <c r="G92" s="30"/>
      <c r="H92" s="30"/>
      <c r="M92" s="19" t="s">
        <v>17</v>
      </c>
      <c r="N92" s="19">
        <v>1</v>
      </c>
      <c r="O92" s="19"/>
      <c r="P92" s="19"/>
    </row>
    <row r="93" spans="1:16" ht="15.75">
      <c r="A93">
        <f t="shared" si="3"/>
        <v>9</v>
      </c>
      <c r="B93">
        <v>92</v>
      </c>
      <c r="C93">
        <v>9</v>
      </c>
      <c r="D93" s="3">
        <v>6</v>
      </c>
      <c r="E93" s="30" t="str">
        <f t="shared" si="4"/>
        <v>1st</v>
      </c>
      <c r="F93" s="30" t="str">
        <f t="shared" si="5"/>
        <v>th</v>
      </c>
      <c r="G93" s="30"/>
      <c r="H93" s="30"/>
      <c r="M93" s="19" t="s">
        <v>18</v>
      </c>
      <c r="N93" s="19">
        <v>-9.7793758323834662E-2</v>
      </c>
      <c r="O93" s="19">
        <v>1</v>
      </c>
      <c r="P93" s="19"/>
    </row>
    <row r="94" spans="1:16" ht="15.75">
      <c r="A94">
        <f t="shared" si="3"/>
        <v>7</v>
      </c>
      <c r="B94">
        <v>93</v>
      </c>
      <c r="C94">
        <v>7</v>
      </c>
      <c r="D94" s="3">
        <v>7</v>
      </c>
      <c r="E94" s="30" t="str">
        <f t="shared" si="4"/>
        <v>9th</v>
      </c>
      <c r="F94" s="30" t="str">
        <f t="shared" si="5"/>
        <v>th</v>
      </c>
      <c r="G94" s="30"/>
      <c r="H94" s="30"/>
      <c r="M94" s="19" t="s">
        <v>19</v>
      </c>
      <c r="N94" s="19">
        <v>5.6174630917705359E-2</v>
      </c>
      <c r="O94" s="19">
        <v>-0.71598418534966957</v>
      </c>
      <c r="P94" s="19">
        <v>1</v>
      </c>
    </row>
    <row r="95" spans="1:16" ht="15.75">
      <c r="A95">
        <f t="shared" si="3"/>
        <v>2</v>
      </c>
      <c r="B95">
        <v>94</v>
      </c>
      <c r="C95">
        <v>2</v>
      </c>
      <c r="D95" s="3">
        <v>9</v>
      </c>
      <c r="E95" s="30" t="str">
        <f t="shared" si="4"/>
        <v>7th</v>
      </c>
      <c r="F95" s="30" t="str">
        <f t="shared" si="5"/>
        <v>th</v>
      </c>
      <c r="G95" s="30"/>
      <c r="H95" s="30"/>
    </row>
    <row r="96" spans="1:16" ht="15.75">
      <c r="A96">
        <f t="shared" si="3"/>
        <v>8.5</v>
      </c>
      <c r="B96">
        <v>95</v>
      </c>
      <c r="C96">
        <v>8.5</v>
      </c>
      <c r="D96" s="3">
        <v>7</v>
      </c>
      <c r="E96" s="30" t="str">
        <f t="shared" si="4"/>
        <v>2nd</v>
      </c>
      <c r="F96" s="30" t="str">
        <f t="shared" si="5"/>
        <v>th</v>
      </c>
      <c r="G96" s="30"/>
      <c r="H96" s="30"/>
    </row>
    <row r="97" spans="1:8" ht="15.75">
      <c r="A97">
        <f t="shared" si="3"/>
        <v>3.5</v>
      </c>
      <c r="B97">
        <v>96</v>
      </c>
      <c r="C97">
        <v>3.5</v>
      </c>
      <c r="D97" s="3">
        <v>9</v>
      </c>
      <c r="E97" s="30" t="str">
        <f t="shared" si="4"/>
        <v>8.5th</v>
      </c>
      <c r="F97" s="30" t="str">
        <f t="shared" si="5"/>
        <v>th</v>
      </c>
      <c r="G97" s="30"/>
      <c r="H97" s="30"/>
    </row>
    <row r="98" spans="1:8" ht="15.75">
      <c r="A98">
        <f t="shared" si="3"/>
        <v>3</v>
      </c>
      <c r="B98">
        <v>97</v>
      </c>
      <c r="C98">
        <v>3</v>
      </c>
      <c r="D98" s="3">
        <v>8</v>
      </c>
      <c r="E98" s="30" t="str">
        <f t="shared" si="4"/>
        <v>3.5rd</v>
      </c>
      <c r="F98" s="30" t="str">
        <f t="shared" si="5"/>
        <v>th</v>
      </c>
      <c r="G98" s="30"/>
      <c r="H98" s="30"/>
    </row>
    <row r="99" spans="1:8" ht="15.75">
      <c r="A99">
        <f t="shared" si="3"/>
        <v>7</v>
      </c>
      <c r="B99">
        <v>98</v>
      </c>
      <c r="C99">
        <v>7</v>
      </c>
      <c r="D99" s="3">
        <v>6</v>
      </c>
      <c r="E99" s="30" t="str">
        <f t="shared" si="4"/>
        <v>3rd</v>
      </c>
      <c r="F99" s="30" t="str">
        <f t="shared" si="5"/>
        <v>th</v>
      </c>
      <c r="G99" s="30"/>
      <c r="H99" s="30"/>
    </row>
    <row r="100" spans="1:8" ht="15.75">
      <c r="A100">
        <f t="shared" si="3"/>
        <v>5.5</v>
      </c>
      <c r="B100">
        <v>99</v>
      </c>
      <c r="C100">
        <v>5.5</v>
      </c>
      <c r="D100" s="3">
        <v>7</v>
      </c>
      <c r="E100" s="30" t="str">
        <f t="shared" si="4"/>
        <v>7th</v>
      </c>
      <c r="F100" s="30" t="str">
        <f t="shared" si="5"/>
        <v>th</v>
      </c>
      <c r="G100" s="30"/>
      <c r="H100" s="30"/>
    </row>
    <row r="101" spans="1:8" ht="15.75">
      <c r="A101">
        <f t="shared" si="3"/>
        <v>7.5</v>
      </c>
      <c r="B101">
        <v>100</v>
      </c>
      <c r="C101">
        <v>7.5</v>
      </c>
      <c r="D101" s="3">
        <v>7</v>
      </c>
      <c r="E101" s="30" t="str">
        <f t="shared" si="4"/>
        <v>5.5th</v>
      </c>
      <c r="F101" s="30" t="str">
        <f t="shared" si="5"/>
        <v>th</v>
      </c>
      <c r="G101" s="30"/>
      <c r="H101" s="30"/>
    </row>
    <row r="102" spans="1:8" ht="15.75">
      <c r="A102">
        <f t="shared" si="3"/>
        <v>0.2</v>
      </c>
      <c r="B102">
        <v>101</v>
      </c>
      <c r="C102">
        <v>0.2</v>
      </c>
      <c r="D102" s="3">
        <v>12</v>
      </c>
      <c r="E102" s="30" t="str">
        <f t="shared" si="4"/>
        <v>7.5th</v>
      </c>
      <c r="F102" s="30" t="str">
        <f t="shared" si="5"/>
        <v>th</v>
      </c>
      <c r="G102" s="30"/>
      <c r="H102" s="30"/>
    </row>
    <row r="103" spans="1:8" ht="15.75">
      <c r="A103">
        <f t="shared" si="3"/>
        <v>4</v>
      </c>
      <c r="B103">
        <v>102</v>
      </c>
      <c r="C103">
        <v>4</v>
      </c>
      <c r="D103" s="3">
        <v>8</v>
      </c>
      <c r="E103" s="30" t="str">
        <f t="shared" si="4"/>
        <v>0.2th</v>
      </c>
      <c r="F103" s="30" t="str">
        <f t="shared" si="5"/>
        <v>th</v>
      </c>
      <c r="G103" s="30"/>
      <c r="H103" s="30"/>
    </row>
    <row r="104" spans="1:8" ht="15.75">
      <c r="A104">
        <f t="shared" si="3"/>
        <v>5</v>
      </c>
      <c r="B104">
        <v>103</v>
      </c>
      <c r="C104">
        <v>5</v>
      </c>
      <c r="D104" s="3">
        <v>9</v>
      </c>
      <c r="E104" s="30" t="str">
        <f t="shared" si="4"/>
        <v>4th</v>
      </c>
      <c r="F104" s="30" t="str">
        <f t="shared" si="5"/>
        <v>th</v>
      </c>
      <c r="G104" s="30"/>
      <c r="H104" s="30"/>
    </row>
  </sheetData>
  <phoneticPr fontId="8" type="noConversion"/>
  <pageMargins left="0.7" right="0.7" top="0.75" bottom="0.75" header="0.3" footer="0.3"/>
  <pageSetup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0"/>
  <sheetViews>
    <sheetView topLeftCell="D76" workbookViewId="0">
      <selection activeCell="F84" sqref="F84:N101"/>
    </sheetView>
  </sheetViews>
  <sheetFormatPr defaultRowHeight="15"/>
  <cols>
    <col min="1" max="1" width="12.28515625" customWidth="1"/>
    <col min="2" max="2" width="13.42578125" customWidth="1"/>
    <col min="5" max="5" width="10.42578125" customWidth="1"/>
    <col min="6" max="6" width="13.140625" bestFit="1" customWidth="1"/>
    <col min="7" max="7" width="21.5703125" bestFit="1" customWidth="1"/>
    <col min="8" max="8" width="7.5703125" customWidth="1"/>
    <col min="9" max="9" width="13.140625" bestFit="1" customWidth="1"/>
    <col min="10" max="10" width="21.5703125" bestFit="1" customWidth="1"/>
    <col min="11" max="11" width="32.5703125" bestFit="1" customWidth="1"/>
    <col min="12" max="12" width="16.5703125" bestFit="1" customWidth="1"/>
    <col min="13" max="13" width="15.140625" bestFit="1" customWidth="1"/>
    <col min="14" max="14" width="12.5703125" bestFit="1" customWidth="1"/>
    <col min="15" max="28" width="5.5703125" bestFit="1" customWidth="1"/>
    <col min="29" max="170" width="6.5703125" bestFit="1" customWidth="1"/>
    <col min="171" max="208" width="7.5703125" bestFit="1" customWidth="1"/>
    <col min="209" max="209" width="32.5703125" bestFit="1" customWidth="1"/>
    <col min="210" max="217" width="7" bestFit="1" customWidth="1"/>
    <col min="218" max="218" width="5.5703125" bestFit="1" customWidth="1"/>
    <col min="219" max="227" width="7" bestFit="1" customWidth="1"/>
    <col min="228" max="228" width="6.5703125" bestFit="1" customWidth="1"/>
    <col min="229" max="235" width="8" bestFit="1" customWidth="1"/>
    <col min="236" max="236" width="6.5703125" bestFit="1" customWidth="1"/>
    <col min="237" max="244" width="8" bestFit="1" customWidth="1"/>
    <col min="245" max="245" width="7" bestFit="1" customWidth="1"/>
    <col min="246" max="248" width="8" bestFit="1" customWidth="1"/>
    <col min="249" max="249" width="6.5703125" bestFit="1" customWidth="1"/>
    <col min="250" max="254" width="8" bestFit="1" customWidth="1"/>
    <col min="255" max="255" width="6.5703125" bestFit="1" customWidth="1"/>
    <col min="256" max="257" width="8" bestFit="1" customWidth="1"/>
    <col min="258" max="258" width="6.5703125" bestFit="1" customWidth="1"/>
    <col min="259" max="261" width="8" bestFit="1" customWidth="1"/>
    <col min="262" max="262" width="6.5703125" bestFit="1" customWidth="1"/>
    <col min="263" max="267" width="8" bestFit="1" customWidth="1"/>
    <col min="268" max="268" width="6.5703125" bestFit="1" customWidth="1"/>
    <col min="269" max="273" width="8" bestFit="1" customWidth="1"/>
    <col min="274" max="274" width="6.5703125" bestFit="1" customWidth="1"/>
    <col min="275" max="276" width="8" bestFit="1" customWidth="1"/>
    <col min="277" max="277" width="6.5703125" bestFit="1" customWidth="1"/>
    <col min="278" max="278" width="8" bestFit="1" customWidth="1"/>
    <col min="279" max="279" width="6.5703125" bestFit="1" customWidth="1"/>
    <col min="280" max="280" width="7" bestFit="1" customWidth="1"/>
    <col min="281" max="281" width="6.5703125" bestFit="1" customWidth="1"/>
    <col min="282" max="283" width="8" bestFit="1" customWidth="1"/>
    <col min="284" max="284" width="7" bestFit="1" customWidth="1"/>
    <col min="285" max="298" width="8" bestFit="1" customWidth="1"/>
    <col min="299" max="299" width="7" bestFit="1" customWidth="1"/>
    <col min="300" max="303" width="8" bestFit="1" customWidth="1"/>
    <col min="304" max="304" width="7" bestFit="1" customWidth="1"/>
    <col min="305" max="307" width="8" bestFit="1" customWidth="1"/>
    <col min="308" max="308" width="7" bestFit="1" customWidth="1"/>
    <col min="309" max="326" width="8" bestFit="1" customWidth="1"/>
    <col min="327" max="327" width="9" bestFit="1" customWidth="1"/>
    <col min="328" max="340" width="8" bestFit="1" customWidth="1"/>
    <col min="341" max="341" width="7" bestFit="1" customWidth="1"/>
    <col min="342" max="357" width="8" bestFit="1" customWidth="1"/>
    <col min="358" max="361" width="9" bestFit="1" customWidth="1"/>
    <col min="362" max="362" width="8" bestFit="1" customWidth="1"/>
    <col min="363" max="363" width="6.5703125" bestFit="1" customWidth="1"/>
    <col min="364" max="364" width="8" bestFit="1" customWidth="1"/>
    <col min="365" max="365" width="7" bestFit="1" customWidth="1"/>
    <col min="366" max="369" width="8" bestFit="1" customWidth="1"/>
    <col min="370" max="370" width="7.5703125" bestFit="1" customWidth="1"/>
    <col min="371" max="378" width="9" bestFit="1" customWidth="1"/>
    <col min="379" max="379" width="8" bestFit="1" customWidth="1"/>
    <col min="380" max="394" width="9" bestFit="1" customWidth="1"/>
    <col min="395" max="395" width="7.5703125" bestFit="1" customWidth="1"/>
    <col min="396" max="400" width="9" bestFit="1" customWidth="1"/>
    <col min="401" max="401" width="7.5703125" bestFit="1" customWidth="1"/>
    <col min="402" max="405" width="9" bestFit="1" customWidth="1"/>
    <col min="406" max="406" width="7.5703125" bestFit="1" customWidth="1"/>
    <col min="407" max="407" width="8" bestFit="1" customWidth="1"/>
    <col min="408" max="408" width="26.5703125" bestFit="1" customWidth="1"/>
    <col min="409" max="409" width="37.5703125" bestFit="1" customWidth="1"/>
  </cols>
  <sheetData>
    <row r="1" spans="1:20" ht="60">
      <c r="A1" s="2" t="s">
        <v>20</v>
      </c>
      <c r="B1" s="2" t="s">
        <v>21</v>
      </c>
      <c r="C1" s="2" t="s">
        <v>22</v>
      </c>
      <c r="E1" t="str">
        <f>A1</f>
        <v>Contract #</v>
      </c>
      <c r="F1" s="37" t="str">
        <f>B1</f>
        <v>Safety training expenditure</v>
      </c>
      <c r="G1" s="37" t="str">
        <f>C1</f>
        <v>Lost time hours</v>
      </c>
      <c r="I1" t="s">
        <v>37</v>
      </c>
      <c r="J1" t="s">
        <v>73</v>
      </c>
      <c r="L1" t="s">
        <v>37</v>
      </c>
      <c r="M1" t="s">
        <v>24</v>
      </c>
    </row>
    <row r="2" spans="1:20" ht="15.75" thickBot="1">
      <c r="A2">
        <v>1116</v>
      </c>
      <c r="B2" s="4">
        <v>1985.1189999999999</v>
      </c>
      <c r="C2">
        <v>10</v>
      </c>
      <c r="D2" t="s">
        <v>59</v>
      </c>
      <c r="E2">
        <f>MAX(A2:A224)</f>
        <v>2801</v>
      </c>
      <c r="F2">
        <f t="shared" ref="F2:G2" si="0">MAX(B2:B224)</f>
        <v>2271.86</v>
      </c>
      <c r="G2">
        <f t="shared" si="0"/>
        <v>360</v>
      </c>
      <c r="I2" s="38" t="s">
        <v>61</v>
      </c>
      <c r="J2">
        <v>30</v>
      </c>
      <c r="L2" t="s">
        <v>74</v>
      </c>
      <c r="M2">
        <v>100</v>
      </c>
    </row>
    <row r="3" spans="1:20">
      <c r="A3">
        <v>205</v>
      </c>
      <c r="B3" s="4">
        <v>1500</v>
      </c>
      <c r="C3">
        <v>30</v>
      </c>
      <c r="D3" t="s">
        <v>60</v>
      </c>
      <c r="E3">
        <f>MIN(A2:A224)</f>
        <v>2</v>
      </c>
      <c r="F3">
        <f t="shared" ref="F3:G3" si="1">MIN(B2:B224)</f>
        <v>20.456</v>
      </c>
      <c r="G3">
        <f t="shared" si="1"/>
        <v>10</v>
      </c>
      <c r="I3" s="38" t="s">
        <v>62</v>
      </c>
      <c r="J3">
        <v>60</v>
      </c>
      <c r="L3" t="s">
        <v>75</v>
      </c>
      <c r="M3">
        <v>200</v>
      </c>
      <c r="S3" s="16" t="s">
        <v>24</v>
      </c>
      <c r="T3" s="16" t="s">
        <v>37</v>
      </c>
    </row>
    <row r="4" spans="1:20">
      <c r="A4">
        <v>2146</v>
      </c>
      <c r="B4" s="4">
        <v>1126.461</v>
      </c>
      <c r="C4">
        <v>40</v>
      </c>
      <c r="I4" s="38" t="s">
        <v>63</v>
      </c>
      <c r="J4">
        <v>90</v>
      </c>
      <c r="L4" t="s">
        <v>76</v>
      </c>
      <c r="M4">
        <v>300</v>
      </c>
      <c r="S4" s="22">
        <v>100</v>
      </c>
      <c r="T4" s="14">
        <v>23</v>
      </c>
    </row>
    <row r="5" spans="1:20">
      <c r="A5">
        <v>1603</v>
      </c>
      <c r="B5" s="4">
        <v>1294.0989999999999</v>
      </c>
      <c r="C5">
        <v>40</v>
      </c>
      <c r="I5" s="38" t="s">
        <v>64</v>
      </c>
      <c r="J5">
        <v>120</v>
      </c>
      <c r="L5" t="s">
        <v>77</v>
      </c>
      <c r="M5">
        <v>400</v>
      </c>
      <c r="S5" s="22">
        <v>200</v>
      </c>
      <c r="T5" s="14">
        <v>20</v>
      </c>
    </row>
    <row r="6" spans="1:20">
      <c r="A6">
        <v>914</v>
      </c>
      <c r="B6" s="4">
        <v>1445.5630000000001</v>
      </c>
      <c r="C6">
        <v>40</v>
      </c>
      <c r="I6" s="38" t="s">
        <v>65</v>
      </c>
      <c r="J6">
        <v>150</v>
      </c>
      <c r="L6" t="s">
        <v>78</v>
      </c>
      <c r="M6">
        <v>500</v>
      </c>
      <c r="S6" s="22">
        <v>300</v>
      </c>
      <c r="T6" s="14">
        <v>47</v>
      </c>
    </row>
    <row r="7" spans="1:20">
      <c r="A7">
        <v>437</v>
      </c>
      <c r="B7" s="4">
        <v>1112.47</v>
      </c>
      <c r="C7">
        <v>50</v>
      </c>
      <c r="I7" s="38" t="s">
        <v>66</v>
      </c>
      <c r="J7">
        <v>180</v>
      </c>
      <c r="L7" t="s">
        <v>79</v>
      </c>
      <c r="M7">
        <v>600</v>
      </c>
      <c r="S7" s="22">
        <v>400</v>
      </c>
      <c r="T7" s="14">
        <v>10</v>
      </c>
    </row>
    <row r="8" spans="1:20">
      <c r="A8">
        <v>598</v>
      </c>
      <c r="B8" s="4">
        <v>1720.806</v>
      </c>
      <c r="C8">
        <v>60</v>
      </c>
      <c r="I8" s="38" t="s">
        <v>67</v>
      </c>
      <c r="J8">
        <v>210</v>
      </c>
      <c r="L8" t="s">
        <v>80</v>
      </c>
      <c r="M8">
        <v>700</v>
      </c>
      <c r="S8" s="22">
        <v>500</v>
      </c>
      <c r="T8" s="14">
        <v>8</v>
      </c>
    </row>
    <row r="9" spans="1:20">
      <c r="A9">
        <v>2801</v>
      </c>
      <c r="B9" s="4">
        <v>1789.6590000000001</v>
      </c>
      <c r="C9">
        <v>60</v>
      </c>
      <c r="I9" s="38" t="s">
        <v>68</v>
      </c>
      <c r="J9">
        <v>240</v>
      </c>
      <c r="L9" t="s">
        <v>81</v>
      </c>
      <c r="M9">
        <v>800</v>
      </c>
      <c r="S9" s="22">
        <v>600</v>
      </c>
      <c r="T9" s="14">
        <v>17</v>
      </c>
    </row>
    <row r="10" spans="1:20">
      <c r="A10">
        <v>1420</v>
      </c>
      <c r="B10" s="4">
        <v>1837.5160000000001</v>
      </c>
      <c r="C10">
        <v>60</v>
      </c>
      <c r="I10" s="38" t="s">
        <v>69</v>
      </c>
      <c r="J10">
        <v>270</v>
      </c>
      <c r="L10" t="s">
        <v>82</v>
      </c>
      <c r="M10">
        <v>900</v>
      </c>
      <c r="S10" s="22">
        <v>700</v>
      </c>
      <c r="T10" s="14">
        <v>14</v>
      </c>
    </row>
    <row r="11" spans="1:20">
      <c r="A11">
        <v>682</v>
      </c>
      <c r="B11" s="4">
        <v>2000</v>
      </c>
      <c r="C11">
        <v>60</v>
      </c>
      <c r="I11" s="38" t="s">
        <v>70</v>
      </c>
      <c r="J11">
        <v>300</v>
      </c>
      <c r="L11" t="s">
        <v>83</v>
      </c>
      <c r="M11">
        <v>1000</v>
      </c>
      <c r="S11" s="22">
        <v>800</v>
      </c>
      <c r="T11" s="14">
        <v>16</v>
      </c>
    </row>
    <row r="12" spans="1:20">
      <c r="A12">
        <v>714</v>
      </c>
      <c r="B12" s="4">
        <v>2271.86</v>
      </c>
      <c r="C12">
        <v>60</v>
      </c>
      <c r="I12" s="38" t="s">
        <v>71</v>
      </c>
      <c r="J12">
        <v>330</v>
      </c>
      <c r="L12" t="s">
        <v>84</v>
      </c>
      <c r="M12">
        <v>1100</v>
      </c>
      <c r="S12" s="22">
        <v>900</v>
      </c>
      <c r="T12" s="14">
        <v>11</v>
      </c>
    </row>
    <row r="13" spans="1:20">
      <c r="A13">
        <v>2336</v>
      </c>
      <c r="B13" s="4">
        <v>1507.972</v>
      </c>
      <c r="C13">
        <v>70</v>
      </c>
      <c r="I13" s="38" t="s">
        <v>72</v>
      </c>
      <c r="J13">
        <v>360</v>
      </c>
      <c r="L13" t="s">
        <v>85</v>
      </c>
      <c r="M13">
        <v>1200</v>
      </c>
      <c r="S13" s="22">
        <v>1000</v>
      </c>
      <c r="T13" s="14">
        <v>18</v>
      </c>
    </row>
    <row r="14" spans="1:20">
      <c r="A14">
        <v>2216</v>
      </c>
      <c r="B14" s="4">
        <v>1542.329</v>
      </c>
      <c r="C14">
        <v>70</v>
      </c>
      <c r="I14" s="38"/>
      <c r="L14" t="s">
        <v>86</v>
      </c>
      <c r="M14">
        <v>1300</v>
      </c>
      <c r="S14" s="22">
        <v>1100</v>
      </c>
      <c r="T14" s="14">
        <v>8</v>
      </c>
    </row>
    <row r="15" spans="1:20">
      <c r="A15">
        <v>1327</v>
      </c>
      <c r="B15" s="4">
        <v>1544.8989999999999</v>
      </c>
      <c r="C15">
        <v>70</v>
      </c>
      <c r="I15" s="38"/>
      <c r="L15" t="s">
        <v>87</v>
      </c>
      <c r="M15">
        <v>1400</v>
      </c>
      <c r="S15" s="22">
        <v>1200</v>
      </c>
      <c r="T15" s="14">
        <v>8</v>
      </c>
    </row>
    <row r="16" spans="1:20">
      <c r="A16">
        <v>1025</v>
      </c>
      <c r="B16" s="4">
        <v>1547.1590000000001</v>
      </c>
      <c r="C16">
        <v>70</v>
      </c>
      <c r="I16" s="38"/>
      <c r="L16" t="s">
        <v>88</v>
      </c>
      <c r="M16">
        <v>1500</v>
      </c>
      <c r="S16" s="22">
        <v>1300</v>
      </c>
      <c r="T16" s="14">
        <v>1</v>
      </c>
    </row>
    <row r="17" spans="1:20">
      <c r="A17">
        <v>920</v>
      </c>
      <c r="B17" s="4">
        <v>1567.548</v>
      </c>
      <c r="C17">
        <v>70</v>
      </c>
      <c r="I17" s="38"/>
      <c r="L17" t="s">
        <v>89</v>
      </c>
      <c r="M17">
        <v>1600</v>
      </c>
      <c r="S17" s="22">
        <v>1400</v>
      </c>
      <c r="T17" s="14">
        <v>4</v>
      </c>
    </row>
    <row r="18" spans="1:20">
      <c r="A18">
        <v>465</v>
      </c>
      <c r="B18" s="4">
        <v>1600</v>
      </c>
      <c r="C18">
        <v>70</v>
      </c>
      <c r="I18" s="38"/>
      <c r="L18" t="s">
        <v>90</v>
      </c>
      <c r="M18">
        <v>1700</v>
      </c>
      <c r="S18" s="22">
        <v>1500</v>
      </c>
      <c r="T18" s="14">
        <v>6</v>
      </c>
    </row>
    <row r="19" spans="1:20">
      <c r="A19">
        <v>138</v>
      </c>
      <c r="B19" s="4">
        <v>1452.6890000000001</v>
      </c>
      <c r="C19">
        <v>80</v>
      </c>
      <c r="L19" t="s">
        <v>91</v>
      </c>
      <c r="M19">
        <v>1800</v>
      </c>
      <c r="S19" s="22">
        <v>1600</v>
      </c>
      <c r="T19" s="14">
        <v>6</v>
      </c>
    </row>
    <row r="20" spans="1:20">
      <c r="A20">
        <v>1411</v>
      </c>
      <c r="B20" s="4">
        <v>1500</v>
      </c>
      <c r="C20">
        <v>80</v>
      </c>
      <c r="L20" t="s">
        <v>92</v>
      </c>
      <c r="M20">
        <v>1900</v>
      </c>
      <c r="S20" s="22">
        <v>1700</v>
      </c>
      <c r="T20" s="14">
        <v>0</v>
      </c>
    </row>
    <row r="21" spans="1:20">
      <c r="A21">
        <v>1439</v>
      </c>
      <c r="B21" s="4">
        <v>1500</v>
      </c>
      <c r="C21">
        <v>80</v>
      </c>
      <c r="L21" t="s">
        <v>93</v>
      </c>
      <c r="M21">
        <v>2000</v>
      </c>
      <c r="S21" s="22">
        <v>1800</v>
      </c>
      <c r="T21" s="14">
        <v>2</v>
      </c>
    </row>
    <row r="22" spans="1:20">
      <c r="A22">
        <v>2388</v>
      </c>
      <c r="B22" s="4">
        <v>1326.598</v>
      </c>
      <c r="C22">
        <v>90</v>
      </c>
      <c r="L22" t="s">
        <v>94</v>
      </c>
      <c r="M22">
        <v>2100</v>
      </c>
      <c r="S22" s="22">
        <v>1900</v>
      </c>
      <c r="T22" s="14">
        <v>1</v>
      </c>
    </row>
    <row r="23" spans="1:20">
      <c r="A23">
        <v>1849</v>
      </c>
      <c r="B23" s="4">
        <v>1351.2539999999999</v>
      </c>
      <c r="C23">
        <v>90</v>
      </c>
      <c r="L23" t="s">
        <v>95</v>
      </c>
      <c r="M23">
        <v>2200</v>
      </c>
      <c r="S23" s="22">
        <v>2000</v>
      </c>
      <c r="T23" s="14">
        <v>2</v>
      </c>
    </row>
    <row r="24" spans="1:20">
      <c r="A24">
        <v>1740</v>
      </c>
      <c r="B24" s="4">
        <v>1380.6890000000001</v>
      </c>
      <c r="C24">
        <v>90</v>
      </c>
      <c r="L24" t="s">
        <v>96</v>
      </c>
      <c r="M24">
        <v>2300</v>
      </c>
      <c r="S24" s="22">
        <v>2100</v>
      </c>
      <c r="T24" s="14">
        <v>0</v>
      </c>
    </row>
    <row r="25" spans="1:20">
      <c r="A25">
        <v>1666</v>
      </c>
      <c r="B25" s="4">
        <v>1423.568</v>
      </c>
      <c r="C25">
        <v>90</v>
      </c>
      <c r="S25" s="22">
        <v>2200</v>
      </c>
      <c r="T25" s="14">
        <v>0</v>
      </c>
    </row>
    <row r="26" spans="1:20">
      <c r="A26">
        <v>1672</v>
      </c>
      <c r="B26" s="4">
        <v>1095.578</v>
      </c>
      <c r="C26">
        <v>100</v>
      </c>
      <c r="S26" s="22">
        <v>2300</v>
      </c>
      <c r="T26" s="14">
        <v>1</v>
      </c>
    </row>
    <row r="27" spans="1:20" ht="15.75" thickBot="1">
      <c r="A27">
        <v>2455</v>
      </c>
      <c r="B27" s="4">
        <v>1132.877</v>
      </c>
      <c r="C27">
        <v>100</v>
      </c>
      <c r="I27" s="18" t="s">
        <v>97</v>
      </c>
      <c r="J27" s="18" t="s">
        <v>37</v>
      </c>
      <c r="L27" s="23"/>
      <c r="M27" s="23" t="str">
        <f>I27</f>
        <v xml:space="preserve">Lost time hours </v>
      </c>
      <c r="S27" s="15" t="s">
        <v>36</v>
      </c>
      <c r="T27" s="15">
        <v>0</v>
      </c>
    </row>
    <row r="28" spans="1:20">
      <c r="A28">
        <v>403</v>
      </c>
      <c r="B28" s="4">
        <v>1134.575</v>
      </c>
      <c r="C28">
        <v>100</v>
      </c>
      <c r="I28" s="39">
        <v>60</v>
      </c>
      <c r="J28" s="19">
        <v>11</v>
      </c>
      <c r="L28" s="23" t="s">
        <v>39</v>
      </c>
      <c r="M28" s="27">
        <f>MIN(C2:C224)</f>
        <v>10</v>
      </c>
    </row>
    <row r="29" spans="1:20">
      <c r="A29">
        <v>856</v>
      </c>
      <c r="B29" s="4">
        <v>1163.444</v>
      </c>
      <c r="C29">
        <v>100</v>
      </c>
      <c r="I29" s="39">
        <v>90</v>
      </c>
      <c r="J29" s="19">
        <v>13</v>
      </c>
      <c r="L29" s="23" t="s">
        <v>40</v>
      </c>
      <c r="M29" s="27">
        <f>MAX(C2:C224)</f>
        <v>360</v>
      </c>
    </row>
    <row r="30" spans="1:20">
      <c r="A30">
        <v>2050</v>
      </c>
      <c r="B30" s="4">
        <v>1170.9179999999999</v>
      </c>
      <c r="C30">
        <v>100</v>
      </c>
      <c r="I30" s="39">
        <v>120</v>
      </c>
      <c r="J30" s="19">
        <v>23</v>
      </c>
      <c r="L30" s="23" t="s">
        <v>41</v>
      </c>
      <c r="M30" s="27">
        <f>AVERAGE(C2:C224)</f>
        <v>188.00448430493273</v>
      </c>
    </row>
    <row r="31" spans="1:20">
      <c r="A31">
        <v>1271</v>
      </c>
      <c r="B31" s="4">
        <v>1177.047</v>
      </c>
      <c r="C31">
        <v>100</v>
      </c>
      <c r="I31" s="39">
        <v>150</v>
      </c>
      <c r="J31" s="19">
        <v>29</v>
      </c>
      <c r="L31" s="23" t="s">
        <v>42</v>
      </c>
      <c r="M31" s="28">
        <f>_xlfn.STDEV.P(C2:C224)</f>
        <v>71.564420961843979</v>
      </c>
    </row>
    <row r="32" spans="1:20">
      <c r="A32">
        <v>2429</v>
      </c>
      <c r="B32" s="4">
        <v>1188.193</v>
      </c>
      <c r="C32">
        <v>100</v>
      </c>
      <c r="I32" s="39">
        <v>180</v>
      </c>
      <c r="J32" s="19">
        <v>18</v>
      </c>
      <c r="L32" s="36" t="s">
        <v>46</v>
      </c>
      <c r="M32" s="23">
        <f>MEDIAN(C2:C224)</f>
        <v>190</v>
      </c>
    </row>
    <row r="33" spans="1:13">
      <c r="A33">
        <v>812</v>
      </c>
      <c r="B33" s="4">
        <v>1323.287</v>
      </c>
      <c r="C33">
        <v>100</v>
      </c>
      <c r="I33" s="39">
        <v>210</v>
      </c>
      <c r="J33" s="19">
        <v>49</v>
      </c>
      <c r="L33" s="36" t="s">
        <v>47</v>
      </c>
      <c r="M33" s="23">
        <f>MODE(C2:C224)</f>
        <v>190</v>
      </c>
    </row>
    <row r="34" spans="1:13">
      <c r="A34">
        <v>405</v>
      </c>
      <c r="B34" s="4">
        <v>1051.1679999999999</v>
      </c>
      <c r="C34">
        <v>110</v>
      </c>
      <c r="I34" s="39">
        <v>240</v>
      </c>
      <c r="J34" s="19">
        <v>31</v>
      </c>
      <c r="L34" s="36" t="s">
        <v>48</v>
      </c>
      <c r="M34" s="23">
        <f>_xlfn.SKEW.P(C2:C224)</f>
        <v>-8.1432372867913119E-2</v>
      </c>
    </row>
    <row r="35" spans="1:13">
      <c r="A35">
        <v>1630</v>
      </c>
      <c r="B35" s="4">
        <v>1054.027</v>
      </c>
      <c r="C35">
        <v>110</v>
      </c>
      <c r="I35" s="39">
        <v>270</v>
      </c>
      <c r="J35" s="19">
        <v>17</v>
      </c>
      <c r="L35" s="36" t="s">
        <v>49</v>
      </c>
      <c r="M35" s="23">
        <f>KURT(C2:C224)</f>
        <v>-0.50122353341791515</v>
      </c>
    </row>
    <row r="36" spans="1:13">
      <c r="A36">
        <v>2376</v>
      </c>
      <c r="B36" s="4">
        <v>1071.752</v>
      </c>
      <c r="C36">
        <v>110</v>
      </c>
      <c r="I36" s="39">
        <v>300</v>
      </c>
      <c r="J36" s="19">
        <v>24</v>
      </c>
      <c r="L36" s="36" t="s">
        <v>50</v>
      </c>
      <c r="M36" s="23">
        <v>230</v>
      </c>
    </row>
    <row r="37" spans="1:13">
      <c r="A37">
        <v>861</v>
      </c>
      <c r="B37" s="4">
        <v>1077.855</v>
      </c>
      <c r="C37">
        <v>110</v>
      </c>
      <c r="I37" s="39">
        <v>330</v>
      </c>
      <c r="J37" s="19">
        <v>4</v>
      </c>
      <c r="L37" s="36" t="s">
        <v>51</v>
      </c>
      <c r="M37" s="23">
        <v>210</v>
      </c>
    </row>
    <row r="38" spans="1:13">
      <c r="A38">
        <v>2436</v>
      </c>
      <c r="B38" s="4">
        <v>1080.3420000000001</v>
      </c>
      <c r="C38">
        <v>110</v>
      </c>
      <c r="I38" s="39">
        <v>360</v>
      </c>
      <c r="J38" s="19">
        <v>4</v>
      </c>
      <c r="L38" s="36" t="s">
        <v>52</v>
      </c>
      <c r="M38" s="23">
        <v>10</v>
      </c>
    </row>
    <row r="39" spans="1:13">
      <c r="A39">
        <v>36</v>
      </c>
      <c r="B39" s="4">
        <v>923.37300000000005</v>
      </c>
      <c r="C39">
        <v>120</v>
      </c>
      <c r="I39" s="19" t="s">
        <v>36</v>
      </c>
      <c r="J39" s="19">
        <v>0</v>
      </c>
      <c r="L39" s="36" t="s">
        <v>53</v>
      </c>
      <c r="M39" s="23">
        <v>1</v>
      </c>
    </row>
    <row r="40" spans="1:13">
      <c r="A40">
        <v>30</v>
      </c>
      <c r="B40" s="4">
        <v>957.16700000000003</v>
      </c>
      <c r="C40">
        <v>120</v>
      </c>
    </row>
    <row r="41" spans="1:13">
      <c r="A41">
        <v>76</v>
      </c>
      <c r="B41" s="4">
        <v>964.11</v>
      </c>
      <c r="C41">
        <v>120</v>
      </c>
    </row>
    <row r="42" spans="1:13">
      <c r="A42">
        <v>1155</v>
      </c>
      <c r="B42" s="4">
        <v>976.64099999999996</v>
      </c>
      <c r="C42">
        <v>120</v>
      </c>
    </row>
    <row r="43" spans="1:13">
      <c r="A43">
        <v>1273</v>
      </c>
      <c r="B43" s="4">
        <v>982.06299999999999</v>
      </c>
      <c r="C43">
        <v>120</v>
      </c>
      <c r="F43" s="31" t="s">
        <v>56</v>
      </c>
      <c r="G43" t="s">
        <v>98</v>
      </c>
      <c r="I43" s="31" t="s">
        <v>56</v>
      </c>
      <c r="J43" t="s">
        <v>98</v>
      </c>
      <c r="K43" t="s">
        <v>99</v>
      </c>
      <c r="L43" t="s">
        <v>100</v>
      </c>
    </row>
    <row r="44" spans="1:13">
      <c r="A44">
        <v>1886</v>
      </c>
      <c r="B44" s="4">
        <v>985.68499999999995</v>
      </c>
      <c r="C44">
        <v>120</v>
      </c>
      <c r="F44" s="40">
        <v>10</v>
      </c>
      <c r="G44" s="20">
        <v>10</v>
      </c>
      <c r="I44" s="40">
        <v>10</v>
      </c>
      <c r="J44" s="20">
        <v>10</v>
      </c>
      <c r="K44" s="20">
        <v>1985.1189999999999</v>
      </c>
      <c r="L44" s="20">
        <v>1116</v>
      </c>
    </row>
    <row r="45" spans="1:13">
      <c r="A45">
        <v>630</v>
      </c>
      <c r="B45" s="4">
        <v>985.96799999999996</v>
      </c>
      <c r="C45">
        <v>120</v>
      </c>
      <c r="F45" s="40">
        <v>30</v>
      </c>
      <c r="G45" s="20">
        <v>30</v>
      </c>
      <c r="I45" s="40">
        <v>30</v>
      </c>
      <c r="J45" s="20">
        <v>30</v>
      </c>
      <c r="K45" s="20">
        <v>1500</v>
      </c>
      <c r="L45" s="20">
        <v>205</v>
      </c>
    </row>
    <row r="46" spans="1:13">
      <c r="A46">
        <v>407</v>
      </c>
      <c r="B46" s="4">
        <v>1000</v>
      </c>
      <c r="C46">
        <v>120</v>
      </c>
      <c r="F46" s="40">
        <v>40</v>
      </c>
      <c r="G46" s="20">
        <v>120</v>
      </c>
      <c r="I46" s="40">
        <v>40</v>
      </c>
      <c r="J46" s="20">
        <v>120</v>
      </c>
      <c r="K46" s="20">
        <v>3866.123</v>
      </c>
      <c r="L46" s="20">
        <v>4663</v>
      </c>
    </row>
    <row r="47" spans="1:13">
      <c r="A47">
        <v>488</v>
      </c>
      <c r="B47" s="4">
        <v>1002.273</v>
      </c>
      <c r="C47">
        <v>120</v>
      </c>
      <c r="F47" s="40">
        <v>50</v>
      </c>
      <c r="G47" s="20">
        <v>50</v>
      </c>
      <c r="I47" s="40">
        <v>50</v>
      </c>
      <c r="J47" s="20">
        <v>50</v>
      </c>
      <c r="K47" s="20">
        <v>1112.47</v>
      </c>
      <c r="L47" s="20">
        <v>437</v>
      </c>
    </row>
    <row r="48" spans="1:13">
      <c r="A48">
        <v>1971</v>
      </c>
      <c r="B48" s="4">
        <v>1035.433</v>
      </c>
      <c r="C48">
        <v>120</v>
      </c>
      <c r="F48" s="40">
        <v>60</v>
      </c>
      <c r="G48" s="20">
        <v>300</v>
      </c>
      <c r="I48" s="40">
        <v>60</v>
      </c>
      <c r="J48" s="20">
        <v>300</v>
      </c>
      <c r="K48" s="20">
        <v>9619.8410000000003</v>
      </c>
      <c r="L48" s="20">
        <v>6215</v>
      </c>
    </row>
    <row r="49" spans="1:12">
      <c r="A49">
        <v>62</v>
      </c>
      <c r="B49" s="4">
        <v>910.851</v>
      </c>
      <c r="C49">
        <v>130</v>
      </c>
      <c r="F49" s="40">
        <v>70</v>
      </c>
      <c r="G49" s="20">
        <v>420</v>
      </c>
      <c r="I49" s="40">
        <v>70</v>
      </c>
      <c r="J49" s="20">
        <v>420</v>
      </c>
      <c r="K49" s="20">
        <v>9309.9069999999992</v>
      </c>
      <c r="L49" s="20">
        <v>8289</v>
      </c>
    </row>
    <row r="50" spans="1:12">
      <c r="A50">
        <v>118</v>
      </c>
      <c r="B50" s="4">
        <v>912.34900000000005</v>
      </c>
      <c r="C50">
        <v>130</v>
      </c>
      <c r="F50" s="40">
        <v>80</v>
      </c>
      <c r="G50" s="20">
        <v>240</v>
      </c>
      <c r="I50" s="40">
        <v>80</v>
      </c>
      <c r="J50" s="20">
        <v>240</v>
      </c>
      <c r="K50" s="20">
        <v>4452.6890000000003</v>
      </c>
      <c r="L50" s="20">
        <v>2988</v>
      </c>
    </row>
    <row r="51" spans="1:12">
      <c r="A51">
        <v>2</v>
      </c>
      <c r="B51" s="4">
        <v>912.34900000000005</v>
      </c>
      <c r="C51">
        <v>130</v>
      </c>
      <c r="F51" s="40">
        <v>90</v>
      </c>
      <c r="G51" s="20">
        <v>360</v>
      </c>
      <c r="I51" s="40">
        <v>90</v>
      </c>
      <c r="J51" s="20">
        <v>360</v>
      </c>
      <c r="K51" s="20">
        <v>5482.1090000000004</v>
      </c>
      <c r="L51" s="20">
        <v>7643</v>
      </c>
    </row>
    <row r="52" spans="1:12">
      <c r="A52">
        <v>42</v>
      </c>
      <c r="B52" s="4">
        <v>917.01700000000005</v>
      </c>
      <c r="C52">
        <v>130</v>
      </c>
      <c r="F52" s="40">
        <v>100</v>
      </c>
      <c r="G52" s="20">
        <v>800</v>
      </c>
      <c r="I52" s="40">
        <v>100</v>
      </c>
      <c r="J52" s="20">
        <v>800</v>
      </c>
      <c r="K52" s="20">
        <v>9385.9189999999999</v>
      </c>
      <c r="L52" s="20">
        <v>11948</v>
      </c>
    </row>
    <row r="53" spans="1:12">
      <c r="A53">
        <v>92</v>
      </c>
      <c r="B53" s="4">
        <v>917.01700000000005</v>
      </c>
      <c r="C53">
        <v>130</v>
      </c>
      <c r="F53" s="40">
        <v>110</v>
      </c>
      <c r="G53" s="20">
        <v>550</v>
      </c>
      <c r="I53" s="40">
        <v>110</v>
      </c>
      <c r="J53" s="20">
        <v>550</v>
      </c>
      <c r="K53" s="20">
        <v>5335.1440000000002</v>
      </c>
      <c r="L53" s="20">
        <v>7708</v>
      </c>
    </row>
    <row r="54" spans="1:12">
      <c r="A54">
        <v>160</v>
      </c>
      <c r="B54" s="4">
        <v>922.01900000000001</v>
      </c>
      <c r="C54">
        <v>130</v>
      </c>
      <c r="F54" s="40">
        <v>120</v>
      </c>
      <c r="G54" s="20">
        <v>1200</v>
      </c>
      <c r="I54" s="40">
        <v>120</v>
      </c>
      <c r="J54" s="20">
        <v>1200</v>
      </c>
      <c r="K54" s="20">
        <v>9812.7129999999997</v>
      </c>
      <c r="L54" s="20">
        <v>7952</v>
      </c>
    </row>
    <row r="55" spans="1:12">
      <c r="A55">
        <v>149</v>
      </c>
      <c r="B55" s="4">
        <v>922.01900000000001</v>
      </c>
      <c r="C55">
        <v>130</v>
      </c>
      <c r="F55" s="40">
        <v>130</v>
      </c>
      <c r="G55" s="20">
        <v>1040</v>
      </c>
      <c r="I55" s="40">
        <v>130</v>
      </c>
      <c r="J55" s="20">
        <v>1040</v>
      </c>
      <c r="K55" s="20">
        <v>7363.6210000000001</v>
      </c>
      <c r="L55" s="20">
        <v>803</v>
      </c>
    </row>
    <row r="56" spans="1:12">
      <c r="A56">
        <v>178</v>
      </c>
      <c r="B56" s="4">
        <v>950</v>
      </c>
      <c r="C56">
        <v>130</v>
      </c>
      <c r="F56" s="40">
        <v>140</v>
      </c>
      <c r="G56" s="20">
        <v>1540</v>
      </c>
      <c r="I56" s="40">
        <v>140</v>
      </c>
      <c r="J56" s="20">
        <v>1540</v>
      </c>
      <c r="K56" s="20">
        <v>9477.8239999999987</v>
      </c>
      <c r="L56" s="20">
        <v>1353</v>
      </c>
    </row>
    <row r="57" spans="1:12">
      <c r="A57">
        <v>160</v>
      </c>
      <c r="B57" s="4">
        <v>804.28200000000004</v>
      </c>
      <c r="C57">
        <v>140</v>
      </c>
      <c r="F57" s="40">
        <v>150</v>
      </c>
      <c r="G57" s="20">
        <v>1500</v>
      </c>
      <c r="I57" s="40">
        <v>150</v>
      </c>
      <c r="J57" s="20">
        <v>1500</v>
      </c>
      <c r="K57" s="20">
        <v>7854.2750000000005</v>
      </c>
      <c r="L57" s="20">
        <v>1705</v>
      </c>
    </row>
    <row r="58" spans="1:12">
      <c r="A58">
        <v>56</v>
      </c>
      <c r="B58" s="4">
        <v>826.85900000000004</v>
      </c>
      <c r="C58">
        <v>140</v>
      </c>
      <c r="F58" s="40">
        <v>160</v>
      </c>
      <c r="G58" s="20">
        <v>480</v>
      </c>
      <c r="I58" s="40">
        <v>160</v>
      </c>
      <c r="J58" s="20">
        <v>480</v>
      </c>
      <c r="K58" s="20">
        <v>2262.5259999999998</v>
      </c>
      <c r="L58" s="20">
        <v>303</v>
      </c>
    </row>
    <row r="59" spans="1:12">
      <c r="A59">
        <v>152</v>
      </c>
      <c r="B59" s="4">
        <v>832.86900000000003</v>
      </c>
      <c r="C59">
        <v>140</v>
      </c>
      <c r="F59" s="40">
        <v>170</v>
      </c>
      <c r="G59" s="20">
        <v>680</v>
      </c>
      <c r="I59" s="40">
        <v>170</v>
      </c>
      <c r="J59" s="20">
        <v>680</v>
      </c>
      <c r="K59" s="20">
        <v>2850.944</v>
      </c>
      <c r="L59" s="20">
        <v>422</v>
      </c>
    </row>
    <row r="60" spans="1:12">
      <c r="A60">
        <v>3</v>
      </c>
      <c r="B60" s="4">
        <v>836.33100000000002</v>
      </c>
      <c r="C60">
        <v>140</v>
      </c>
      <c r="F60" s="40">
        <v>180</v>
      </c>
      <c r="G60" s="20">
        <v>1980</v>
      </c>
      <c r="I60" s="40">
        <v>180</v>
      </c>
      <c r="J60" s="20">
        <v>1980</v>
      </c>
      <c r="K60" s="20">
        <v>7136.5</v>
      </c>
      <c r="L60" s="20">
        <v>1274</v>
      </c>
    </row>
    <row r="61" spans="1:12">
      <c r="A61">
        <v>196</v>
      </c>
      <c r="B61" s="4">
        <v>842.95699999999999</v>
      </c>
      <c r="C61">
        <v>140</v>
      </c>
      <c r="F61" s="40">
        <v>185</v>
      </c>
      <c r="G61" s="20">
        <v>2220</v>
      </c>
      <c r="I61" s="40">
        <v>185</v>
      </c>
      <c r="J61" s="20">
        <v>2220</v>
      </c>
      <c r="K61" s="20">
        <v>6883.0399999999991</v>
      </c>
      <c r="L61" s="20">
        <v>1646</v>
      </c>
    </row>
    <row r="62" spans="1:12">
      <c r="A62">
        <v>157</v>
      </c>
      <c r="B62" s="4">
        <v>856.98500000000001</v>
      </c>
      <c r="C62">
        <v>140</v>
      </c>
      <c r="F62" s="40">
        <v>190</v>
      </c>
      <c r="G62" s="20">
        <v>3230</v>
      </c>
      <c r="I62" s="40">
        <v>190</v>
      </c>
      <c r="J62" s="20">
        <v>3230</v>
      </c>
      <c r="K62" s="20">
        <v>7999.6599999999989</v>
      </c>
      <c r="L62" s="20">
        <v>2066</v>
      </c>
    </row>
    <row r="63" spans="1:12">
      <c r="A63">
        <v>221</v>
      </c>
      <c r="B63" s="4">
        <v>883.87699999999995</v>
      </c>
      <c r="C63">
        <v>140</v>
      </c>
      <c r="F63" s="40">
        <v>200</v>
      </c>
      <c r="G63" s="20">
        <v>1400</v>
      </c>
      <c r="I63" s="40">
        <v>200</v>
      </c>
      <c r="J63" s="20">
        <v>1400</v>
      </c>
      <c r="K63" s="20">
        <v>2547.2929999999997</v>
      </c>
      <c r="L63" s="20">
        <v>751</v>
      </c>
    </row>
    <row r="64" spans="1:12">
      <c r="A64">
        <v>62</v>
      </c>
      <c r="B64" s="4">
        <v>888.56899999999996</v>
      </c>
      <c r="C64">
        <v>140</v>
      </c>
      <c r="F64" s="40">
        <v>210</v>
      </c>
      <c r="G64" s="20">
        <v>2730</v>
      </c>
      <c r="I64" s="40">
        <v>210</v>
      </c>
      <c r="J64" s="20">
        <v>2730</v>
      </c>
      <c r="K64" s="20">
        <v>3675.3270000000002</v>
      </c>
      <c r="L64" s="20">
        <v>1666</v>
      </c>
    </row>
    <row r="65" spans="1:12">
      <c r="A65">
        <v>64</v>
      </c>
      <c r="B65" s="4">
        <v>893.35500000000002</v>
      </c>
      <c r="C65">
        <v>140</v>
      </c>
      <c r="F65" s="40">
        <v>220</v>
      </c>
      <c r="G65" s="20">
        <v>1320</v>
      </c>
      <c r="I65" s="40">
        <v>220</v>
      </c>
      <c r="J65" s="20">
        <v>1320</v>
      </c>
      <c r="K65" s="20">
        <v>1533.4449999999999</v>
      </c>
      <c r="L65" s="20">
        <v>693</v>
      </c>
    </row>
    <row r="66" spans="1:12">
      <c r="A66">
        <v>143</v>
      </c>
      <c r="B66" s="4">
        <v>900.88900000000001</v>
      </c>
      <c r="C66">
        <v>140</v>
      </c>
      <c r="F66" s="40">
        <v>230</v>
      </c>
      <c r="G66" s="20">
        <v>3910</v>
      </c>
      <c r="I66" s="40">
        <v>230</v>
      </c>
      <c r="J66" s="20">
        <v>3910</v>
      </c>
      <c r="K66" s="20">
        <v>3978.1179999999999</v>
      </c>
      <c r="L66" s="20">
        <v>2059</v>
      </c>
    </row>
    <row r="67" spans="1:12">
      <c r="A67">
        <v>139</v>
      </c>
      <c r="B67" s="4">
        <v>910.851</v>
      </c>
      <c r="C67">
        <v>140</v>
      </c>
      <c r="F67" s="40">
        <v>235</v>
      </c>
      <c r="G67" s="20">
        <v>235</v>
      </c>
      <c r="I67" s="40">
        <v>235</v>
      </c>
      <c r="J67" s="20">
        <v>235</v>
      </c>
      <c r="K67" s="20">
        <v>218</v>
      </c>
      <c r="L67" s="20">
        <v>143</v>
      </c>
    </row>
    <row r="68" spans="1:12">
      <c r="A68">
        <v>217</v>
      </c>
      <c r="B68" s="4">
        <v>759.86199999999997</v>
      </c>
      <c r="C68">
        <v>150</v>
      </c>
      <c r="F68" s="40">
        <v>240</v>
      </c>
      <c r="G68" s="20">
        <v>1680</v>
      </c>
      <c r="I68" s="40">
        <v>240</v>
      </c>
      <c r="J68" s="20">
        <v>1680</v>
      </c>
      <c r="K68" s="20">
        <v>1495.0179999999998</v>
      </c>
      <c r="L68" s="20">
        <v>825</v>
      </c>
    </row>
    <row r="69" spans="1:12">
      <c r="A69">
        <v>182</v>
      </c>
      <c r="B69" s="4">
        <v>767.13400000000001</v>
      </c>
      <c r="C69">
        <v>150</v>
      </c>
      <c r="F69" s="40">
        <v>245</v>
      </c>
      <c r="G69" s="20">
        <v>245</v>
      </c>
      <c r="I69" s="40">
        <v>245</v>
      </c>
      <c r="J69" s="20">
        <v>245</v>
      </c>
      <c r="K69" s="20">
        <v>205</v>
      </c>
      <c r="L69" s="20">
        <v>105</v>
      </c>
    </row>
    <row r="70" spans="1:12">
      <c r="A70">
        <v>162</v>
      </c>
      <c r="B70" s="4">
        <v>777.23699999999997</v>
      </c>
      <c r="C70">
        <v>150</v>
      </c>
      <c r="F70" s="40">
        <v>250</v>
      </c>
      <c r="G70" s="20">
        <v>2500</v>
      </c>
      <c r="I70" s="40">
        <v>250</v>
      </c>
      <c r="J70" s="20">
        <v>2500</v>
      </c>
      <c r="K70" s="20">
        <v>1905.4009999999998</v>
      </c>
      <c r="L70" s="20">
        <v>1561</v>
      </c>
    </row>
    <row r="71" spans="1:12">
      <c r="A71">
        <v>159</v>
      </c>
      <c r="B71" s="4">
        <v>784.22</v>
      </c>
      <c r="C71">
        <v>150</v>
      </c>
      <c r="F71" s="40">
        <v>260</v>
      </c>
      <c r="G71" s="20">
        <v>780</v>
      </c>
      <c r="I71" s="40">
        <v>260</v>
      </c>
      <c r="J71" s="20">
        <v>780</v>
      </c>
      <c r="K71" s="20">
        <v>434.18000000000006</v>
      </c>
      <c r="L71" s="20">
        <v>209</v>
      </c>
    </row>
    <row r="72" spans="1:12">
      <c r="A72">
        <v>162</v>
      </c>
      <c r="B72" s="4">
        <v>785.69200000000001</v>
      </c>
      <c r="C72">
        <v>150</v>
      </c>
      <c r="F72" s="40">
        <v>270</v>
      </c>
      <c r="G72" s="20">
        <v>810</v>
      </c>
      <c r="I72" s="40">
        <v>270</v>
      </c>
      <c r="J72" s="20">
        <v>810</v>
      </c>
      <c r="K72" s="20">
        <v>381.62799999999999</v>
      </c>
      <c r="L72" s="20">
        <v>351</v>
      </c>
    </row>
    <row r="73" spans="1:12">
      <c r="A73">
        <v>145</v>
      </c>
      <c r="B73" s="4">
        <v>785.69399999999996</v>
      </c>
      <c r="C73">
        <v>150</v>
      </c>
      <c r="F73" s="40">
        <v>280</v>
      </c>
      <c r="G73" s="20">
        <v>3080</v>
      </c>
      <c r="I73" s="40">
        <v>280</v>
      </c>
      <c r="J73" s="20">
        <v>3080</v>
      </c>
      <c r="K73" s="20">
        <v>854.58900000000006</v>
      </c>
      <c r="L73" s="20">
        <v>870</v>
      </c>
    </row>
    <row r="74" spans="1:12">
      <c r="A74">
        <v>203</v>
      </c>
      <c r="B74" s="4">
        <v>792.34500000000003</v>
      </c>
      <c r="C74">
        <v>150</v>
      </c>
      <c r="F74" s="40">
        <v>285</v>
      </c>
      <c r="G74" s="20">
        <v>285</v>
      </c>
      <c r="I74" s="40">
        <v>285</v>
      </c>
      <c r="J74" s="20">
        <v>285</v>
      </c>
      <c r="K74" s="20">
        <v>731.36400000000003</v>
      </c>
      <c r="L74" s="20">
        <v>184</v>
      </c>
    </row>
    <row r="75" spans="1:12">
      <c r="A75">
        <v>135</v>
      </c>
      <c r="B75" s="4">
        <v>799.899</v>
      </c>
      <c r="C75">
        <v>150</v>
      </c>
      <c r="F75" s="40">
        <v>290</v>
      </c>
      <c r="G75" s="20">
        <v>2320</v>
      </c>
      <c r="I75" s="40">
        <v>290</v>
      </c>
      <c r="J75" s="20">
        <v>2320</v>
      </c>
      <c r="K75" s="20">
        <v>749.94599999999991</v>
      </c>
      <c r="L75" s="20">
        <v>701</v>
      </c>
    </row>
    <row r="76" spans="1:12">
      <c r="A76">
        <v>158</v>
      </c>
      <c r="B76" s="4">
        <v>800.61500000000001</v>
      </c>
      <c r="C76">
        <v>150</v>
      </c>
      <c r="F76" s="40">
        <v>300</v>
      </c>
      <c r="G76" s="20">
        <v>1200</v>
      </c>
      <c r="I76" s="40">
        <v>300</v>
      </c>
      <c r="J76" s="20">
        <v>1200</v>
      </c>
      <c r="K76" s="20">
        <v>250.477</v>
      </c>
      <c r="L76" s="20">
        <v>377</v>
      </c>
    </row>
    <row r="77" spans="1:12">
      <c r="A77">
        <v>182</v>
      </c>
      <c r="B77" s="4">
        <v>801.577</v>
      </c>
      <c r="C77">
        <v>150</v>
      </c>
      <c r="F77" s="40">
        <v>320</v>
      </c>
      <c r="G77" s="20">
        <v>640</v>
      </c>
      <c r="I77" s="40">
        <v>320</v>
      </c>
      <c r="J77" s="20">
        <v>640</v>
      </c>
      <c r="K77" s="20">
        <v>88.257000000000005</v>
      </c>
      <c r="L77" s="20">
        <v>47</v>
      </c>
    </row>
    <row r="78" spans="1:12">
      <c r="A78">
        <v>35</v>
      </c>
      <c r="B78" s="4">
        <v>746.024</v>
      </c>
      <c r="C78">
        <v>160</v>
      </c>
      <c r="F78" s="40">
        <v>330</v>
      </c>
      <c r="G78" s="20">
        <v>660</v>
      </c>
      <c r="I78" s="40">
        <v>330</v>
      </c>
      <c r="J78" s="20">
        <v>660</v>
      </c>
      <c r="K78" s="20">
        <v>66.412000000000006</v>
      </c>
      <c r="L78" s="20">
        <v>83</v>
      </c>
    </row>
    <row r="79" spans="1:12">
      <c r="A79">
        <v>163</v>
      </c>
      <c r="B79" s="4">
        <v>756.98400000000004</v>
      </c>
      <c r="C79">
        <v>160</v>
      </c>
      <c r="F79" s="40">
        <v>340</v>
      </c>
      <c r="G79" s="20">
        <v>1020</v>
      </c>
      <c r="I79" s="40">
        <v>340</v>
      </c>
      <c r="J79" s="20">
        <v>1020</v>
      </c>
      <c r="K79" s="20">
        <v>79.182000000000002</v>
      </c>
      <c r="L79" s="20">
        <v>336</v>
      </c>
    </row>
    <row r="80" spans="1:12">
      <c r="A80">
        <v>105</v>
      </c>
      <c r="B80" s="4">
        <v>759.51800000000003</v>
      </c>
      <c r="C80">
        <v>160</v>
      </c>
      <c r="F80" s="40">
        <v>360</v>
      </c>
      <c r="G80" s="20">
        <v>360</v>
      </c>
      <c r="I80" s="40">
        <v>360</v>
      </c>
      <c r="J80" s="20">
        <v>360</v>
      </c>
      <c r="K80" s="20">
        <v>20.456</v>
      </c>
      <c r="L80" s="20">
        <v>199</v>
      </c>
    </row>
    <row r="81" spans="1:12">
      <c r="A81">
        <v>163</v>
      </c>
      <c r="B81" s="4">
        <v>700.92899999999997</v>
      </c>
      <c r="C81">
        <v>170</v>
      </c>
      <c r="F81" s="40" t="s">
        <v>57</v>
      </c>
      <c r="G81" s="20">
        <v>41925</v>
      </c>
      <c r="I81" s="40" t="s">
        <v>57</v>
      </c>
      <c r="J81" s="20">
        <v>41925</v>
      </c>
      <c r="K81" s="20">
        <v>132904.51700000002</v>
      </c>
      <c r="L81" s="20">
        <v>79896</v>
      </c>
    </row>
    <row r="82" spans="1:12">
      <c r="A82">
        <v>131</v>
      </c>
      <c r="B82" s="4">
        <v>709.399</v>
      </c>
      <c r="C82">
        <v>170</v>
      </c>
    </row>
    <row r="83" spans="1:12">
      <c r="A83">
        <v>73</v>
      </c>
      <c r="B83" s="4">
        <v>715.678</v>
      </c>
      <c r="C83">
        <v>170</v>
      </c>
    </row>
    <row r="84" spans="1:12">
      <c r="A84">
        <v>55</v>
      </c>
      <c r="B84" s="4">
        <v>724.93799999999999</v>
      </c>
      <c r="C84">
        <v>170</v>
      </c>
      <c r="F84" t="s">
        <v>140</v>
      </c>
    </row>
    <row r="85" spans="1:12" ht="15.75" thickBot="1">
      <c r="A85">
        <v>181</v>
      </c>
      <c r="B85" s="4">
        <v>612.23400000000004</v>
      </c>
      <c r="C85">
        <v>180</v>
      </c>
    </row>
    <row r="86" spans="1:12">
      <c r="A86">
        <v>124</v>
      </c>
      <c r="B86" s="4">
        <v>613.697</v>
      </c>
      <c r="C86">
        <v>180</v>
      </c>
      <c r="F86" s="41" t="s">
        <v>141</v>
      </c>
      <c r="G86" s="41"/>
    </row>
    <row r="87" spans="1:12">
      <c r="A87">
        <v>55</v>
      </c>
      <c r="B87" s="4">
        <v>624.53800000000001</v>
      </c>
      <c r="C87">
        <v>180</v>
      </c>
      <c r="F87" s="14" t="s">
        <v>142</v>
      </c>
      <c r="G87" s="14">
        <v>0.93955932401850395</v>
      </c>
    </row>
    <row r="88" spans="1:12">
      <c r="A88">
        <v>136</v>
      </c>
      <c r="B88" s="4">
        <v>635.19200000000001</v>
      </c>
      <c r="C88">
        <v>180</v>
      </c>
      <c r="F88" s="14" t="s">
        <v>143</v>
      </c>
      <c r="G88" s="14">
        <v>0.88277172335010812</v>
      </c>
    </row>
    <row r="89" spans="1:12">
      <c r="A89">
        <v>5</v>
      </c>
      <c r="B89" s="4">
        <v>642.78599999999994</v>
      </c>
      <c r="C89">
        <v>180</v>
      </c>
      <c r="F89" s="14" t="s">
        <v>144</v>
      </c>
      <c r="G89" s="14">
        <v>0.88224127865938462</v>
      </c>
    </row>
    <row r="90" spans="1:12">
      <c r="A90">
        <v>179</v>
      </c>
      <c r="B90" s="4">
        <v>644.15099999999995</v>
      </c>
      <c r="C90">
        <v>180</v>
      </c>
      <c r="F90" s="14" t="s">
        <v>145</v>
      </c>
      <c r="G90" s="14">
        <v>161.3029870270484</v>
      </c>
    </row>
    <row r="91" spans="1:12" ht="15.75" thickBot="1">
      <c r="A91">
        <v>150</v>
      </c>
      <c r="B91" s="4">
        <v>656.13699999999994</v>
      </c>
      <c r="C91">
        <v>180</v>
      </c>
      <c r="F91" s="15" t="s">
        <v>131</v>
      </c>
      <c r="G91" s="15">
        <v>223</v>
      </c>
    </row>
    <row r="92" spans="1:12">
      <c r="A92">
        <v>140</v>
      </c>
      <c r="B92" s="4">
        <v>669.81100000000004</v>
      </c>
      <c r="C92">
        <v>180</v>
      </c>
    </row>
    <row r="93" spans="1:12" ht="15.75" thickBot="1">
      <c r="A93">
        <v>96</v>
      </c>
      <c r="B93" s="4">
        <v>669.81100000000004</v>
      </c>
      <c r="C93">
        <v>180</v>
      </c>
      <c r="F93" t="s">
        <v>146</v>
      </c>
    </row>
    <row r="94" spans="1:12">
      <c r="A94">
        <v>157</v>
      </c>
      <c r="B94" s="4">
        <v>678.596</v>
      </c>
      <c r="C94">
        <v>180</v>
      </c>
      <c r="F94" s="16"/>
      <c r="G94" s="16" t="s">
        <v>134</v>
      </c>
      <c r="H94" s="16" t="s">
        <v>151</v>
      </c>
      <c r="I94" s="16" t="s">
        <v>152</v>
      </c>
      <c r="J94" s="16" t="s">
        <v>153</v>
      </c>
      <c r="K94" s="16" t="s">
        <v>154</v>
      </c>
    </row>
    <row r="95" spans="1:12">
      <c r="A95">
        <v>51</v>
      </c>
      <c r="B95" s="4">
        <v>689.54700000000003</v>
      </c>
      <c r="C95">
        <v>180</v>
      </c>
      <c r="F95" s="14" t="s">
        <v>147</v>
      </c>
      <c r="G95" s="14">
        <v>1</v>
      </c>
      <c r="H95" s="14">
        <v>43300521.431266166</v>
      </c>
      <c r="I95" s="14">
        <v>43300521.431266166</v>
      </c>
      <c r="J95" s="14">
        <v>1664.2106873500106</v>
      </c>
      <c r="K95" s="14">
        <v>7.6585798803274915E-105</v>
      </c>
    </row>
    <row r="96" spans="1:12">
      <c r="A96">
        <v>153</v>
      </c>
      <c r="B96" s="4">
        <v>526.48</v>
      </c>
      <c r="C96">
        <v>185</v>
      </c>
      <c r="F96" s="14" t="s">
        <v>148</v>
      </c>
      <c r="G96" s="14">
        <v>221</v>
      </c>
      <c r="H96" s="14">
        <v>5750122.4508704403</v>
      </c>
      <c r="I96" s="14">
        <v>26018.653623848146</v>
      </c>
      <c r="J96" s="14"/>
      <c r="K96" s="14"/>
    </row>
    <row r="97" spans="1:14" ht="15.75" thickBot="1">
      <c r="A97">
        <v>137</v>
      </c>
      <c r="B97" s="4">
        <v>537.35199999999998</v>
      </c>
      <c r="C97">
        <v>185</v>
      </c>
      <c r="F97" s="15" t="s">
        <v>149</v>
      </c>
      <c r="G97" s="15">
        <v>222</v>
      </c>
      <c r="H97" s="15">
        <v>49050643.882136606</v>
      </c>
      <c r="I97" s="15"/>
      <c r="J97" s="15"/>
      <c r="K97" s="15"/>
    </row>
    <row r="98" spans="1:14" ht="15.75" thickBot="1">
      <c r="A98">
        <v>195</v>
      </c>
      <c r="B98" s="4">
        <v>561.96299999999997</v>
      </c>
      <c r="C98">
        <v>185</v>
      </c>
    </row>
    <row r="99" spans="1:14">
      <c r="A99">
        <v>116</v>
      </c>
      <c r="B99" s="4">
        <v>564.15800000000002</v>
      </c>
      <c r="C99">
        <v>185</v>
      </c>
      <c r="F99" s="16"/>
      <c r="G99" s="16" t="s">
        <v>155</v>
      </c>
      <c r="H99" s="16" t="s">
        <v>145</v>
      </c>
      <c r="I99" s="16" t="s">
        <v>135</v>
      </c>
      <c r="J99" s="16" t="s">
        <v>156</v>
      </c>
      <c r="K99" s="16" t="s">
        <v>157</v>
      </c>
      <c r="L99" s="16" t="s">
        <v>158</v>
      </c>
      <c r="M99" s="16" t="s">
        <v>159</v>
      </c>
      <c r="N99" s="16" t="s">
        <v>160</v>
      </c>
    </row>
    <row r="100" spans="1:14">
      <c r="A100">
        <v>196</v>
      </c>
      <c r="B100" s="4">
        <v>566.50099999999998</v>
      </c>
      <c r="C100">
        <v>185</v>
      </c>
      <c r="F100" s="14" t="s">
        <v>150</v>
      </c>
      <c r="G100" s="14">
        <v>1753.6021333956517</v>
      </c>
      <c r="H100" s="14">
        <v>30.36296223419895</v>
      </c>
      <c r="I100" s="14">
        <v>57.754645935715175</v>
      </c>
      <c r="J100" s="14">
        <v>2.5647325840163043E-135</v>
      </c>
      <c r="K100" s="14">
        <v>1693.7641351819691</v>
      </c>
      <c r="L100" s="14">
        <v>1813.4401316093342</v>
      </c>
      <c r="M100" s="14">
        <v>1693.7641351819691</v>
      </c>
      <c r="N100" s="14">
        <v>1813.4401316093342</v>
      </c>
    </row>
    <row r="101" spans="1:14" ht="15.75" thickBot="1">
      <c r="A101">
        <v>65</v>
      </c>
      <c r="B101" s="4">
        <v>568.95399999999995</v>
      </c>
      <c r="C101">
        <v>185</v>
      </c>
      <c r="F101" s="15" t="s">
        <v>22</v>
      </c>
      <c r="G101" s="15">
        <v>-6.157394364871327</v>
      </c>
      <c r="H101" s="15">
        <v>0.15093599309253961</v>
      </c>
      <c r="I101" s="15">
        <v>-40.79473847630365</v>
      </c>
      <c r="J101" s="15">
        <v>7.6585798803277084E-105</v>
      </c>
      <c r="K101" s="15">
        <v>-6.4548524197010053</v>
      </c>
      <c r="L101" s="15">
        <v>-5.8599363100416486</v>
      </c>
      <c r="M101" s="15">
        <v>-6.4548524197010053</v>
      </c>
      <c r="N101" s="15">
        <v>-5.8599363100416486</v>
      </c>
    </row>
    <row r="102" spans="1:14">
      <c r="A102">
        <v>194</v>
      </c>
      <c r="B102" s="4">
        <v>574.51300000000003</v>
      </c>
      <c r="C102">
        <v>185</v>
      </c>
    </row>
    <row r="103" spans="1:14">
      <c r="A103">
        <v>113</v>
      </c>
      <c r="B103" s="4">
        <v>579.32100000000003</v>
      </c>
      <c r="C103">
        <v>185</v>
      </c>
    </row>
    <row r="104" spans="1:14">
      <c r="A104">
        <v>85</v>
      </c>
      <c r="B104" s="4">
        <v>583.62699999999995</v>
      </c>
      <c r="C104">
        <v>185</v>
      </c>
    </row>
    <row r="105" spans="1:14">
      <c r="A105">
        <v>190</v>
      </c>
      <c r="B105" s="4">
        <v>601.43399999999997</v>
      </c>
      <c r="C105">
        <v>185</v>
      </c>
      <c r="F105" t="s">
        <v>161</v>
      </c>
      <c r="K105" t="s">
        <v>166</v>
      </c>
    </row>
    <row r="106" spans="1:14" ht="15.75" thickBot="1">
      <c r="A106">
        <v>148</v>
      </c>
      <c r="B106" s="4">
        <v>607.25800000000004</v>
      </c>
      <c r="C106">
        <v>185</v>
      </c>
    </row>
    <row r="107" spans="1:14">
      <c r="A107">
        <v>54</v>
      </c>
      <c r="B107" s="4">
        <v>611.47900000000004</v>
      </c>
      <c r="C107">
        <v>185</v>
      </c>
      <c r="F107" s="16" t="s">
        <v>162</v>
      </c>
      <c r="G107" s="16" t="s">
        <v>163</v>
      </c>
      <c r="H107" s="16" t="s">
        <v>164</v>
      </c>
      <c r="I107" s="16" t="s">
        <v>165</v>
      </c>
      <c r="K107" s="16" t="s">
        <v>167</v>
      </c>
      <c r="L107" s="16" t="s">
        <v>21</v>
      </c>
    </row>
    <row r="108" spans="1:14">
      <c r="A108">
        <v>183</v>
      </c>
      <c r="B108" s="4">
        <v>393.774</v>
      </c>
      <c r="C108">
        <v>190</v>
      </c>
      <c r="F108" s="14">
        <v>1</v>
      </c>
      <c r="G108" s="14">
        <v>1692.0281897469383</v>
      </c>
      <c r="H108" s="14">
        <v>293.09081025306159</v>
      </c>
      <c r="I108" s="14">
        <v>1.8211266178356</v>
      </c>
      <c r="K108" s="14">
        <v>0.22421524663677131</v>
      </c>
      <c r="L108" s="14">
        <v>20.456</v>
      </c>
    </row>
    <row r="109" spans="1:14">
      <c r="A109">
        <v>100</v>
      </c>
      <c r="B109" s="4">
        <v>405.91300000000001</v>
      </c>
      <c r="C109">
        <v>190</v>
      </c>
      <c r="F109" s="14">
        <v>2</v>
      </c>
      <c r="G109" s="14">
        <v>1568.8803024495119</v>
      </c>
      <c r="H109" s="14">
        <v>-68.880302449511873</v>
      </c>
      <c r="I109" s="14">
        <v>-0.42798937342001642</v>
      </c>
      <c r="K109" s="14">
        <v>0.67264573991031396</v>
      </c>
      <c r="L109" s="14">
        <v>25.689</v>
      </c>
    </row>
    <row r="110" spans="1:14">
      <c r="A110">
        <v>92</v>
      </c>
      <c r="B110" s="4">
        <v>406.81400000000002</v>
      </c>
      <c r="C110">
        <v>190</v>
      </c>
      <c r="F110" s="14">
        <v>3</v>
      </c>
      <c r="G110" s="14">
        <v>1507.3063588007985</v>
      </c>
      <c r="H110" s="14">
        <v>-380.84535880079852</v>
      </c>
      <c r="I110" s="14">
        <v>-2.3663915616884781</v>
      </c>
      <c r="K110" s="14">
        <v>1.1210762331838566</v>
      </c>
      <c r="L110" s="14">
        <v>26.597999999999999</v>
      </c>
    </row>
    <row r="111" spans="1:14">
      <c r="A111">
        <v>157</v>
      </c>
      <c r="B111" s="4">
        <v>426.78399999999999</v>
      </c>
      <c r="C111">
        <v>190</v>
      </c>
      <c r="F111" s="14">
        <v>4</v>
      </c>
      <c r="G111" s="14">
        <v>1507.3063588007985</v>
      </c>
      <c r="H111" s="14">
        <v>-213.2073588007986</v>
      </c>
      <c r="I111" s="14">
        <v>-1.3247689202377635</v>
      </c>
      <c r="K111" s="14">
        <v>1.5695067264573992</v>
      </c>
      <c r="L111" s="14">
        <v>26.895</v>
      </c>
    </row>
    <row r="112" spans="1:14">
      <c r="A112">
        <v>40</v>
      </c>
      <c r="B112" s="4">
        <v>429.50400000000002</v>
      </c>
      <c r="C112">
        <v>190</v>
      </c>
      <c r="F112" s="14">
        <v>5</v>
      </c>
      <c r="G112" s="14">
        <v>1507.3063588007985</v>
      </c>
      <c r="H112" s="14">
        <v>-61.743358800798433</v>
      </c>
      <c r="I112" s="14">
        <v>-0.3836438068106689</v>
      </c>
      <c r="K112" s="14">
        <v>2.0179372197309418</v>
      </c>
      <c r="L112" s="14">
        <v>30.425000000000001</v>
      </c>
    </row>
    <row r="113" spans="1:12">
      <c r="A113">
        <v>217</v>
      </c>
      <c r="B113" s="4">
        <v>450.56200000000001</v>
      </c>
      <c r="C113">
        <v>190</v>
      </c>
      <c r="F113" s="14">
        <v>6</v>
      </c>
      <c r="G113" s="14">
        <v>1445.7324151520852</v>
      </c>
      <c r="H113" s="14">
        <v>-333.26241515208517</v>
      </c>
      <c r="I113" s="14">
        <v>-2.0707338262623018</v>
      </c>
      <c r="K113" s="14">
        <v>2.4663677130044848</v>
      </c>
      <c r="L113" s="14">
        <v>35.987000000000002</v>
      </c>
    </row>
    <row r="114" spans="1:12">
      <c r="A114">
        <v>137</v>
      </c>
      <c r="B114" s="4">
        <v>456.89699999999999</v>
      </c>
      <c r="C114">
        <v>190</v>
      </c>
      <c r="F114" s="14">
        <v>7</v>
      </c>
      <c r="G114" s="14">
        <v>1384.1584715033721</v>
      </c>
      <c r="H114" s="14">
        <v>336.64752849662796</v>
      </c>
      <c r="I114" s="14">
        <v>2.0917673073558052</v>
      </c>
      <c r="K114" s="14">
        <v>2.9147982062780273</v>
      </c>
      <c r="L114" s="14">
        <v>42.567999999999998</v>
      </c>
    </row>
    <row r="115" spans="1:12">
      <c r="A115">
        <v>91</v>
      </c>
      <c r="B115" s="4">
        <v>471.81400000000002</v>
      </c>
      <c r="C115">
        <v>190</v>
      </c>
      <c r="F115" s="14">
        <v>8</v>
      </c>
      <c r="G115" s="14">
        <v>1384.1584715033721</v>
      </c>
      <c r="H115" s="14">
        <v>405.50052849662802</v>
      </c>
      <c r="I115" s="14">
        <v>2.5195870363659707</v>
      </c>
      <c r="K115" s="14">
        <v>3.3632286995515699</v>
      </c>
      <c r="L115" s="14">
        <v>45.298000000000002</v>
      </c>
    </row>
    <row r="116" spans="1:12">
      <c r="A116">
        <v>96</v>
      </c>
      <c r="B116" s="4">
        <v>474.76</v>
      </c>
      <c r="C116">
        <v>190</v>
      </c>
      <c r="F116" s="14">
        <v>9</v>
      </c>
      <c r="G116" s="14">
        <v>1384.1584715033721</v>
      </c>
      <c r="H116" s="14">
        <v>453.35752849662799</v>
      </c>
      <c r="I116" s="14">
        <v>2.8169476273531386</v>
      </c>
      <c r="K116" s="14">
        <v>3.8116591928251125</v>
      </c>
      <c r="L116" s="14">
        <v>45.689</v>
      </c>
    </row>
    <row r="117" spans="1:12">
      <c r="A117">
        <v>203</v>
      </c>
      <c r="B117" s="4">
        <v>500.92200000000003</v>
      </c>
      <c r="C117">
        <v>190</v>
      </c>
      <c r="F117" s="14">
        <v>10</v>
      </c>
      <c r="G117" s="14">
        <v>1384.1584715033721</v>
      </c>
      <c r="H117" s="14">
        <v>615.84152849662792</v>
      </c>
      <c r="I117" s="14">
        <v>3.8265457690243463</v>
      </c>
      <c r="K117" s="14">
        <v>4.260089686098655</v>
      </c>
      <c r="L117" s="14">
        <v>45.689</v>
      </c>
    </row>
    <row r="118" spans="1:12">
      <c r="A118">
        <v>205</v>
      </c>
      <c r="B118" s="4">
        <v>503.17200000000003</v>
      </c>
      <c r="C118">
        <v>190</v>
      </c>
      <c r="F118" s="14">
        <v>11</v>
      </c>
      <c r="G118" s="14">
        <v>1384.1584715033721</v>
      </c>
      <c r="H118" s="14">
        <v>887.70152849662804</v>
      </c>
      <c r="I118" s="14">
        <v>5.5157542498269772</v>
      </c>
      <c r="K118" s="14">
        <v>4.708520179372198</v>
      </c>
      <c r="L118" s="14">
        <v>50</v>
      </c>
    </row>
    <row r="119" spans="1:12">
      <c r="A119">
        <v>188</v>
      </c>
      <c r="B119" s="4">
        <v>507.63799999999998</v>
      </c>
      <c r="C119">
        <v>190</v>
      </c>
      <c r="F119" s="14">
        <v>12</v>
      </c>
      <c r="G119" s="14">
        <v>1322.5845278546587</v>
      </c>
      <c r="H119" s="14">
        <v>185.38747214534123</v>
      </c>
      <c r="I119" s="14">
        <v>1.1519094025692336</v>
      </c>
      <c r="K119" s="14">
        <v>5.1569506726457401</v>
      </c>
      <c r="L119" s="14">
        <v>51.228999999999999</v>
      </c>
    </row>
    <row r="120" spans="1:12">
      <c r="A120">
        <v>29</v>
      </c>
      <c r="B120" s="4">
        <v>507.77199999999999</v>
      </c>
      <c r="C120">
        <v>190</v>
      </c>
      <c r="F120" s="14">
        <v>13</v>
      </c>
      <c r="G120" s="14">
        <v>1322.5845278546587</v>
      </c>
      <c r="H120" s="14">
        <v>219.74447214534121</v>
      </c>
      <c r="I120" s="14">
        <v>1.3653874271956441</v>
      </c>
      <c r="K120" s="14">
        <v>5.6053811659192831</v>
      </c>
      <c r="L120" s="14">
        <v>56.893999999999998</v>
      </c>
    </row>
    <row r="121" spans="1:12">
      <c r="A121">
        <v>189</v>
      </c>
      <c r="B121" s="4">
        <v>509.43</v>
      </c>
      <c r="C121">
        <v>190</v>
      </c>
      <c r="F121" s="14">
        <v>14</v>
      </c>
      <c r="G121" s="14">
        <v>1322.5845278546587</v>
      </c>
      <c r="H121" s="14">
        <v>222.31447214534114</v>
      </c>
      <c r="I121" s="14">
        <v>1.3813561824213583</v>
      </c>
      <c r="K121" s="14">
        <v>6.0538116591928253</v>
      </c>
      <c r="L121" s="14">
        <v>56.895000000000003</v>
      </c>
    </row>
    <row r="122" spans="1:12">
      <c r="A122">
        <v>34</v>
      </c>
      <c r="B122" s="4">
        <v>513.69399999999996</v>
      </c>
      <c r="C122">
        <v>190</v>
      </c>
      <c r="F122" s="14">
        <v>15</v>
      </c>
      <c r="G122" s="14">
        <v>1322.5845278546587</v>
      </c>
      <c r="H122" s="14">
        <v>224.57447214534136</v>
      </c>
      <c r="I122" s="14">
        <v>1.3953987453824936</v>
      </c>
      <c r="K122" s="14">
        <v>6.5022421524663683</v>
      </c>
      <c r="L122" s="14">
        <v>56.895000000000003</v>
      </c>
    </row>
    <row r="123" spans="1:12">
      <c r="A123">
        <v>56</v>
      </c>
      <c r="B123" s="4">
        <v>514.06799999999998</v>
      </c>
      <c r="C123">
        <v>190</v>
      </c>
      <c r="F123" s="14">
        <v>16</v>
      </c>
      <c r="G123" s="14">
        <v>1322.5845278546587</v>
      </c>
      <c r="H123" s="14">
        <v>244.96347214534126</v>
      </c>
      <c r="I123" s="14">
        <v>1.5220862746809734</v>
      </c>
      <c r="K123" s="14">
        <v>6.9506726457399104</v>
      </c>
      <c r="L123" s="14">
        <v>68.093000000000004</v>
      </c>
    </row>
    <row r="124" spans="1:12">
      <c r="A124">
        <v>49</v>
      </c>
      <c r="B124" s="4">
        <v>526.14200000000005</v>
      </c>
      <c r="C124">
        <v>190</v>
      </c>
      <c r="F124" s="14">
        <v>17</v>
      </c>
      <c r="G124" s="14">
        <v>1322.5845278546587</v>
      </c>
      <c r="H124" s="14">
        <v>277.41547214534125</v>
      </c>
      <c r="I124" s="14">
        <v>1.723727537165366</v>
      </c>
      <c r="K124" s="14">
        <v>7.3991031390134534</v>
      </c>
      <c r="L124" s="14">
        <v>68.593999999999994</v>
      </c>
    </row>
    <row r="125" spans="1:12">
      <c r="A125">
        <v>145</v>
      </c>
      <c r="B125" s="4">
        <v>336.51</v>
      </c>
      <c r="C125">
        <v>200</v>
      </c>
      <c r="F125" s="14">
        <v>18</v>
      </c>
      <c r="G125" s="14">
        <v>1261.0105842059456</v>
      </c>
      <c r="H125" s="14">
        <v>191.67841579405444</v>
      </c>
      <c r="I125" s="14">
        <v>1.1909983283533057</v>
      </c>
      <c r="K125" s="14">
        <v>7.8475336322869964</v>
      </c>
      <c r="L125" s="14">
        <v>68.953999999999994</v>
      </c>
    </row>
    <row r="126" spans="1:12">
      <c r="A126">
        <v>11</v>
      </c>
      <c r="B126" s="4">
        <v>344.392</v>
      </c>
      <c r="C126">
        <v>200</v>
      </c>
      <c r="F126" s="14">
        <v>19</v>
      </c>
      <c r="G126" s="14">
        <v>1261.0105842059456</v>
      </c>
      <c r="H126" s="14">
        <v>238.98941579405437</v>
      </c>
      <c r="I126" s="14">
        <v>1.4849663355454379</v>
      </c>
      <c r="K126" s="14">
        <v>8.2959641255605376</v>
      </c>
      <c r="L126" s="14">
        <v>70.921999999999997</v>
      </c>
    </row>
    <row r="127" spans="1:12">
      <c r="A127">
        <v>75</v>
      </c>
      <c r="B127" s="4">
        <v>345.68700000000001</v>
      </c>
      <c r="C127">
        <v>200</v>
      </c>
      <c r="F127" s="14">
        <v>20</v>
      </c>
      <c r="G127" s="14">
        <v>1261.0105842059456</v>
      </c>
      <c r="H127" s="14">
        <v>238.98941579405437</v>
      </c>
      <c r="I127" s="14">
        <v>1.4849663355454379</v>
      </c>
      <c r="K127" s="14">
        <v>8.7443946188340806</v>
      </c>
      <c r="L127" s="14">
        <v>75.896000000000001</v>
      </c>
    </row>
    <row r="128" spans="1:12">
      <c r="A128">
        <v>155</v>
      </c>
      <c r="B128" s="4">
        <v>365.98500000000001</v>
      </c>
      <c r="C128">
        <v>200</v>
      </c>
      <c r="F128" s="14">
        <v>21</v>
      </c>
      <c r="G128" s="14">
        <v>1199.4366405572323</v>
      </c>
      <c r="H128" s="14">
        <v>127.16135944276766</v>
      </c>
      <c r="I128" s="14">
        <v>0.79012008681348778</v>
      </c>
      <c r="K128" s="14">
        <v>9.1928251121076237</v>
      </c>
      <c r="L128" s="14">
        <v>97.971999999999994</v>
      </c>
    </row>
    <row r="129" spans="1:12">
      <c r="A129">
        <v>132</v>
      </c>
      <c r="B129" s="4">
        <v>377.92500000000001</v>
      </c>
      <c r="C129">
        <v>200</v>
      </c>
      <c r="F129" s="14">
        <v>22</v>
      </c>
      <c r="G129" s="14">
        <v>1199.4366405572323</v>
      </c>
      <c r="H129" s="14">
        <v>151.81735944276761</v>
      </c>
      <c r="I129" s="14">
        <v>0.94332072060540118</v>
      </c>
      <c r="K129" s="14">
        <v>9.6412556053811649</v>
      </c>
      <c r="L129" s="14">
        <v>100</v>
      </c>
    </row>
    <row r="130" spans="1:12">
      <c r="A130">
        <v>168</v>
      </c>
      <c r="B130" s="4">
        <v>385.04500000000002</v>
      </c>
      <c r="C130">
        <v>200</v>
      </c>
      <c r="F130" s="14">
        <v>23</v>
      </c>
      <c r="G130" s="14">
        <v>1199.4366405572323</v>
      </c>
      <c r="H130" s="14">
        <v>181.25235944276778</v>
      </c>
      <c r="I130" s="14">
        <v>1.126215782889024</v>
      </c>
      <c r="K130" s="14">
        <v>10.089686098654708</v>
      </c>
      <c r="L130" s="14">
        <v>100</v>
      </c>
    </row>
    <row r="131" spans="1:12">
      <c r="A131">
        <v>65</v>
      </c>
      <c r="B131" s="4">
        <v>391.74900000000002</v>
      </c>
      <c r="C131">
        <v>200</v>
      </c>
      <c r="F131" s="14">
        <v>24</v>
      </c>
      <c r="G131" s="14">
        <v>1199.4366405572323</v>
      </c>
      <c r="H131" s="14">
        <v>224.13135944276769</v>
      </c>
      <c r="I131" s="14">
        <v>1.3926454542210915</v>
      </c>
      <c r="K131" s="14">
        <v>10.538116591928251</v>
      </c>
      <c r="L131" s="14">
        <v>100.02500000000001</v>
      </c>
    </row>
    <row r="132" spans="1:12">
      <c r="A132">
        <v>38</v>
      </c>
      <c r="B132" s="4">
        <v>264</v>
      </c>
      <c r="C132">
        <v>210</v>
      </c>
      <c r="F132" s="14">
        <v>25</v>
      </c>
      <c r="G132" s="14">
        <v>1137.862696908519</v>
      </c>
      <c r="H132" s="14">
        <v>-42.284696908518981</v>
      </c>
      <c r="I132" s="14">
        <v>-0.26273695514617462</v>
      </c>
      <c r="K132" s="14">
        <v>10.986547085201794</v>
      </c>
      <c r="L132" s="14">
        <v>102.563</v>
      </c>
    </row>
    <row r="133" spans="1:12">
      <c r="A133">
        <v>186</v>
      </c>
      <c r="B133" s="4">
        <v>264</v>
      </c>
      <c r="C133">
        <v>210</v>
      </c>
      <c r="F133" s="14">
        <v>26</v>
      </c>
      <c r="G133" s="14">
        <v>1137.862696908519</v>
      </c>
      <c r="H133" s="14">
        <v>-4.985696908519003</v>
      </c>
      <c r="I133" s="14">
        <v>-3.0978744576553214E-2</v>
      </c>
      <c r="K133" s="14">
        <v>11.434977578475337</v>
      </c>
      <c r="L133" s="14">
        <v>102.568</v>
      </c>
    </row>
    <row r="134" spans="1:12">
      <c r="A134">
        <v>9</v>
      </c>
      <c r="B134" s="4">
        <v>264</v>
      </c>
      <c r="C134">
        <v>210</v>
      </c>
      <c r="F134" s="14">
        <v>27</v>
      </c>
      <c r="G134" s="14">
        <v>1137.862696908519</v>
      </c>
      <c r="H134" s="14">
        <v>-3.2876969085189103</v>
      </c>
      <c r="I134" s="14">
        <v>-2.0428181785399593E-2</v>
      </c>
      <c r="K134" s="14">
        <v>11.883408071748878</v>
      </c>
      <c r="L134" s="14">
        <v>102.568</v>
      </c>
    </row>
    <row r="135" spans="1:12">
      <c r="A135">
        <v>146</v>
      </c>
      <c r="B135" s="4">
        <v>265.39800000000002</v>
      </c>
      <c r="C135">
        <v>210</v>
      </c>
      <c r="F135" s="14">
        <v>28</v>
      </c>
      <c r="G135" s="14">
        <v>1137.862696908519</v>
      </c>
      <c r="H135" s="14">
        <v>25.581303091481004</v>
      </c>
      <c r="I135" s="14">
        <v>0.15895002623450402</v>
      </c>
      <c r="K135" s="14">
        <v>12.331838565022421</v>
      </c>
      <c r="L135" s="14">
        <v>102.568</v>
      </c>
    </row>
    <row r="136" spans="1:12">
      <c r="A136">
        <v>123</v>
      </c>
      <c r="B136" s="4">
        <v>268.59800000000001</v>
      </c>
      <c r="C136">
        <v>210</v>
      </c>
      <c r="F136" s="14">
        <v>29</v>
      </c>
      <c r="G136" s="14">
        <v>1137.862696908519</v>
      </c>
      <c r="H136" s="14">
        <v>33.055303091480937</v>
      </c>
      <c r="I136" s="14">
        <v>0.20538990038119256</v>
      </c>
      <c r="K136" s="14">
        <v>12.780269058295964</v>
      </c>
      <c r="L136" s="14">
        <v>102.642</v>
      </c>
    </row>
    <row r="137" spans="1:12">
      <c r="A137">
        <v>108</v>
      </c>
      <c r="B137" s="4">
        <v>275.7</v>
      </c>
      <c r="C137">
        <v>210</v>
      </c>
      <c r="F137" s="14">
        <v>30</v>
      </c>
      <c r="G137" s="14">
        <v>1137.862696908519</v>
      </c>
      <c r="H137" s="14">
        <v>39.18430309148107</v>
      </c>
      <c r="I137" s="14">
        <v>0.24347258550897727</v>
      </c>
      <c r="K137" s="14">
        <v>13.228699551569507</v>
      </c>
      <c r="L137" s="14">
        <v>103.568</v>
      </c>
    </row>
    <row r="138" spans="1:12">
      <c r="A138">
        <v>221</v>
      </c>
      <c r="B138" s="4">
        <v>283.161</v>
      </c>
      <c r="C138">
        <v>210</v>
      </c>
      <c r="F138" s="14">
        <v>31</v>
      </c>
      <c r="G138" s="14">
        <v>1137.862696908519</v>
      </c>
      <c r="H138" s="14">
        <v>50.330303091481028</v>
      </c>
      <c r="I138" s="14">
        <v>0.31272851770579196</v>
      </c>
      <c r="K138" s="14">
        <v>13.677130044843048</v>
      </c>
      <c r="L138" s="14">
        <v>125.179</v>
      </c>
    </row>
    <row r="139" spans="1:12">
      <c r="A139">
        <v>201</v>
      </c>
      <c r="B139" s="4">
        <v>288</v>
      </c>
      <c r="C139">
        <v>210</v>
      </c>
      <c r="F139" s="14">
        <v>32</v>
      </c>
      <c r="G139" s="14">
        <v>1137.862696908519</v>
      </c>
      <c r="H139" s="14">
        <v>185.42430309148108</v>
      </c>
      <c r="I139" s="14">
        <v>1.1521382525161747</v>
      </c>
      <c r="K139" s="14">
        <v>14.125560538116591</v>
      </c>
      <c r="L139" s="14">
        <v>125.628</v>
      </c>
    </row>
    <row r="140" spans="1:12">
      <c r="A140">
        <v>25</v>
      </c>
      <c r="B140" s="4">
        <v>288</v>
      </c>
      <c r="C140">
        <v>210</v>
      </c>
      <c r="F140" s="14">
        <v>33</v>
      </c>
      <c r="G140" s="14">
        <v>1076.2887532598056</v>
      </c>
      <c r="H140" s="14">
        <v>-25.120753259805724</v>
      </c>
      <c r="I140" s="14">
        <v>-0.15608838906280495</v>
      </c>
      <c r="K140" s="14">
        <v>14.573991031390134</v>
      </c>
      <c r="L140" s="14">
        <v>128</v>
      </c>
    </row>
    <row r="141" spans="1:12">
      <c r="A141">
        <v>72</v>
      </c>
      <c r="B141" s="4">
        <v>295.83999999999997</v>
      </c>
      <c r="C141">
        <v>210</v>
      </c>
      <c r="F141" s="14">
        <v>34</v>
      </c>
      <c r="G141" s="14">
        <v>1076.2887532598056</v>
      </c>
      <c r="H141" s="14">
        <v>-22.261753259805573</v>
      </c>
      <c r="I141" s="14">
        <v>-0.13832392556462583</v>
      </c>
      <c r="K141" s="14">
        <v>15.022421524663677</v>
      </c>
      <c r="L141" s="14">
        <v>128</v>
      </c>
    </row>
    <row r="142" spans="1:12">
      <c r="A142">
        <v>213</v>
      </c>
      <c r="B142" s="4">
        <v>300</v>
      </c>
      <c r="C142">
        <v>210</v>
      </c>
      <c r="F142" s="14">
        <v>35</v>
      </c>
      <c r="G142" s="14">
        <v>1076.2887532598056</v>
      </c>
      <c r="H142" s="14">
        <v>-4.5367532598056641</v>
      </c>
      <c r="I142" s="14">
        <v>-2.8189222694668975E-2</v>
      </c>
      <c r="K142" s="14">
        <v>15.47085201793722</v>
      </c>
      <c r="L142" s="14">
        <v>135.98599999999999</v>
      </c>
    </row>
    <row r="143" spans="1:12">
      <c r="A143">
        <v>129</v>
      </c>
      <c r="B143" s="4">
        <v>305.26799999999997</v>
      </c>
      <c r="C143">
        <v>210</v>
      </c>
      <c r="F143" s="14">
        <v>36</v>
      </c>
      <c r="G143" s="14">
        <v>1076.2887532598056</v>
      </c>
      <c r="H143" s="14">
        <v>1.5662467401944014</v>
      </c>
      <c r="I143" s="14">
        <v>9.7319108238279155E-3</v>
      </c>
      <c r="K143" s="14">
        <v>15.919282511210762</v>
      </c>
      <c r="L143" s="14">
        <v>145.58500000000001</v>
      </c>
    </row>
    <row r="144" spans="1:12">
      <c r="A144">
        <v>195</v>
      </c>
      <c r="B144" s="4">
        <v>313.36200000000002</v>
      </c>
      <c r="C144">
        <v>210</v>
      </c>
      <c r="F144" s="14">
        <v>37</v>
      </c>
      <c r="G144" s="14">
        <v>1076.2887532598056</v>
      </c>
      <c r="H144" s="14">
        <v>4.0532467401944814</v>
      </c>
      <c r="I144" s="14">
        <v>2.5184943604510169E-2</v>
      </c>
      <c r="K144" s="14">
        <v>16.367713004484305</v>
      </c>
      <c r="L144" s="14">
        <v>152.60900000000001</v>
      </c>
    </row>
    <row r="145" spans="1:12">
      <c r="A145">
        <v>141</v>
      </c>
      <c r="B145" s="4">
        <v>244</v>
      </c>
      <c r="C145">
        <v>220</v>
      </c>
      <c r="F145" s="14">
        <v>38</v>
      </c>
      <c r="G145" s="14">
        <v>1014.7148096110924</v>
      </c>
      <c r="H145" s="14">
        <v>-91.341809611092344</v>
      </c>
      <c r="I145" s="14">
        <v>-0.56755447453437957</v>
      </c>
      <c r="K145" s="14">
        <v>16.816143497757846</v>
      </c>
      <c r="L145" s="14">
        <v>169.583</v>
      </c>
    </row>
    <row r="146" spans="1:12">
      <c r="A146">
        <v>75</v>
      </c>
      <c r="B146" s="4">
        <v>250.56800000000001</v>
      </c>
      <c r="C146">
        <v>220</v>
      </c>
      <c r="F146" s="14">
        <v>39</v>
      </c>
      <c r="G146" s="14">
        <v>1014.7148096110924</v>
      </c>
      <c r="H146" s="14">
        <v>-57.547809611092362</v>
      </c>
      <c r="I146" s="14">
        <v>-0.35757466360138435</v>
      </c>
      <c r="K146" s="14">
        <v>17.264573991031391</v>
      </c>
      <c r="L146" s="14">
        <v>174.09299999999999</v>
      </c>
    </row>
    <row r="147" spans="1:12">
      <c r="A147">
        <v>33</v>
      </c>
      <c r="B147" s="4">
        <v>255.11699999999999</v>
      </c>
      <c r="C147">
        <v>220</v>
      </c>
      <c r="F147" s="14">
        <v>40</v>
      </c>
      <c r="G147" s="14">
        <v>1014.7148096110924</v>
      </c>
      <c r="H147" s="14">
        <v>-50.604809611092378</v>
      </c>
      <c r="I147" s="14">
        <v>-0.31443417039821864</v>
      </c>
      <c r="K147" s="14">
        <v>17.713004484304932</v>
      </c>
      <c r="L147" s="14">
        <v>179.06100000000001</v>
      </c>
    </row>
    <row r="148" spans="1:12">
      <c r="A148">
        <v>119</v>
      </c>
      <c r="B148" s="4">
        <v>256.89400000000001</v>
      </c>
      <c r="C148">
        <v>220</v>
      </c>
      <c r="F148" s="14">
        <v>41</v>
      </c>
      <c r="G148" s="14">
        <v>1014.7148096110924</v>
      </c>
      <c r="H148" s="14">
        <v>-38.073809611092429</v>
      </c>
      <c r="I148" s="14">
        <v>-0.23657250824513365</v>
      </c>
      <c r="K148" s="14">
        <v>18.161434977578477</v>
      </c>
      <c r="L148" s="14">
        <v>179.77799999999999</v>
      </c>
    </row>
    <row r="149" spans="1:12">
      <c r="A149">
        <v>205</v>
      </c>
      <c r="B149" s="4">
        <v>263.26799999999997</v>
      </c>
      <c r="C149">
        <v>220</v>
      </c>
      <c r="F149" s="14">
        <v>42</v>
      </c>
      <c r="G149" s="14">
        <v>1014.7148096110924</v>
      </c>
      <c r="H149" s="14">
        <v>-32.651809611092403</v>
      </c>
      <c r="I149" s="14">
        <v>-0.20288278418527966</v>
      </c>
      <c r="K149" s="14">
        <v>18.609865470852018</v>
      </c>
      <c r="L149" s="14">
        <v>192.607</v>
      </c>
    </row>
    <row r="150" spans="1:12">
      <c r="A150">
        <v>120</v>
      </c>
      <c r="B150" s="4">
        <v>263.59800000000001</v>
      </c>
      <c r="C150">
        <v>220</v>
      </c>
      <c r="F150" s="14">
        <v>43</v>
      </c>
      <c r="G150" s="14">
        <v>1014.7148096110924</v>
      </c>
      <c r="H150" s="14">
        <v>-29.029809611092446</v>
      </c>
      <c r="I150" s="14">
        <v>-0.18037740230686042</v>
      </c>
      <c r="K150" s="14">
        <v>19.058295964125559</v>
      </c>
      <c r="L150" s="14">
        <v>196.65</v>
      </c>
    </row>
    <row r="151" spans="1:12">
      <c r="A151">
        <v>110</v>
      </c>
      <c r="B151" s="4">
        <v>223.63900000000001</v>
      </c>
      <c r="C151">
        <v>230</v>
      </c>
      <c r="F151" s="14">
        <v>44</v>
      </c>
      <c r="G151" s="14">
        <v>1014.7148096110924</v>
      </c>
      <c r="H151" s="14">
        <v>-28.746809611092431</v>
      </c>
      <c r="I151" s="14">
        <v>-0.17861897517500147</v>
      </c>
      <c r="K151" s="14">
        <v>19.506726457399104</v>
      </c>
      <c r="L151" s="14">
        <v>201.35599999999999</v>
      </c>
    </row>
    <row r="152" spans="1:12">
      <c r="A152">
        <v>208</v>
      </c>
      <c r="B152" s="4">
        <v>226.65199999999999</v>
      </c>
      <c r="C152">
        <v>230</v>
      </c>
      <c r="F152" s="14">
        <v>45</v>
      </c>
      <c r="G152" s="14">
        <v>1014.7148096110924</v>
      </c>
      <c r="H152" s="14">
        <v>-14.714809611092392</v>
      </c>
      <c r="I152" s="14">
        <v>-9.143081434728656E-2</v>
      </c>
      <c r="K152" s="14">
        <v>19.955156950672645</v>
      </c>
      <c r="L152" s="14">
        <v>202.70500000000001</v>
      </c>
    </row>
    <row r="153" spans="1:12">
      <c r="A153">
        <v>19</v>
      </c>
      <c r="B153" s="4">
        <v>230</v>
      </c>
      <c r="C153">
        <v>230</v>
      </c>
      <c r="F153" s="14">
        <v>46</v>
      </c>
      <c r="G153" s="14">
        <v>1014.7148096110924</v>
      </c>
      <c r="H153" s="14">
        <v>-12.441809611092367</v>
      </c>
      <c r="I153" s="14">
        <v>-7.7307475581508509E-2</v>
      </c>
      <c r="K153" s="14">
        <v>20.40358744394619</v>
      </c>
      <c r="L153" s="14">
        <v>204.56800000000001</v>
      </c>
    </row>
    <row r="154" spans="1:12">
      <c r="A154">
        <v>211</v>
      </c>
      <c r="B154" s="4">
        <v>230</v>
      </c>
      <c r="C154">
        <v>230</v>
      </c>
      <c r="F154" s="14">
        <v>47</v>
      </c>
      <c r="G154" s="14">
        <v>1014.7148096110924</v>
      </c>
      <c r="H154" s="14">
        <v>20.718190388907601</v>
      </c>
      <c r="I154" s="14">
        <v>0.12873296149424804</v>
      </c>
      <c r="K154" s="14">
        <v>20.852017937219731</v>
      </c>
      <c r="L154" s="14">
        <v>205</v>
      </c>
    </row>
    <row r="155" spans="1:12">
      <c r="A155">
        <v>221</v>
      </c>
      <c r="B155" s="4">
        <v>231.523</v>
      </c>
      <c r="C155">
        <v>230</v>
      </c>
      <c r="F155" s="14">
        <v>48</v>
      </c>
      <c r="G155" s="14">
        <v>953.14086596237917</v>
      </c>
      <c r="H155" s="14">
        <v>-42.289865962379167</v>
      </c>
      <c r="I155" s="14">
        <v>-0.26276907318346721</v>
      </c>
      <c r="K155" s="14">
        <v>21.300448430493272</v>
      </c>
      <c r="L155" s="14">
        <v>205</v>
      </c>
    </row>
    <row r="156" spans="1:12">
      <c r="A156">
        <v>23</v>
      </c>
      <c r="B156" s="4">
        <v>233.291</v>
      </c>
      <c r="C156">
        <v>230</v>
      </c>
      <c r="F156" s="14">
        <v>49</v>
      </c>
      <c r="G156" s="14">
        <v>953.14086596237917</v>
      </c>
      <c r="H156" s="14">
        <v>-40.79186596237912</v>
      </c>
      <c r="I156" s="14">
        <v>-0.25346121507913988</v>
      </c>
      <c r="K156" s="14">
        <v>21.748878923766817</v>
      </c>
      <c r="L156" s="14">
        <v>205</v>
      </c>
    </row>
    <row r="157" spans="1:12">
      <c r="A157">
        <v>133</v>
      </c>
      <c r="B157" s="4">
        <v>233.999</v>
      </c>
      <c r="C157">
        <v>230</v>
      </c>
      <c r="F157" s="14">
        <v>50</v>
      </c>
      <c r="G157" s="14">
        <v>953.14086596237917</v>
      </c>
      <c r="H157" s="14">
        <v>-40.79186596237912</v>
      </c>
      <c r="I157" s="14">
        <v>-0.25346121507913988</v>
      </c>
      <c r="K157" s="14">
        <v>22.197309417040358</v>
      </c>
      <c r="L157" s="14">
        <v>206.97300000000001</v>
      </c>
    </row>
    <row r="158" spans="1:12">
      <c r="A158">
        <v>19</v>
      </c>
      <c r="B158" s="4">
        <v>234</v>
      </c>
      <c r="C158">
        <v>230</v>
      </c>
      <c r="F158" s="14">
        <v>51</v>
      </c>
      <c r="G158" s="14">
        <v>953.14086596237917</v>
      </c>
      <c r="H158" s="14">
        <v>-36.123865962379114</v>
      </c>
      <c r="I158" s="14">
        <v>-0.22445648768862017</v>
      </c>
      <c r="K158" s="14">
        <v>22.645739910313903</v>
      </c>
      <c r="L158" s="14">
        <v>215.36799999999999</v>
      </c>
    </row>
    <row r="159" spans="1:12">
      <c r="A159">
        <v>84</v>
      </c>
      <c r="B159" s="4">
        <v>234</v>
      </c>
      <c r="C159">
        <v>230</v>
      </c>
      <c r="F159" s="14">
        <v>52</v>
      </c>
      <c r="G159" s="14">
        <v>953.14086596237917</v>
      </c>
      <c r="H159" s="14">
        <v>-36.123865962379114</v>
      </c>
      <c r="I159" s="14">
        <v>-0.22445648768862017</v>
      </c>
      <c r="K159" s="14">
        <v>23.094170403587444</v>
      </c>
      <c r="L159" s="14">
        <v>215.68899999999999</v>
      </c>
    </row>
    <row r="160" spans="1:12">
      <c r="A160">
        <v>167</v>
      </c>
      <c r="B160" s="4">
        <v>234</v>
      </c>
      <c r="C160">
        <v>230</v>
      </c>
      <c r="F160" s="14">
        <v>53</v>
      </c>
      <c r="G160" s="14">
        <v>953.14086596237917</v>
      </c>
      <c r="H160" s="14">
        <v>-31.121865962379161</v>
      </c>
      <c r="I160" s="14">
        <v>-0.19337644347110131</v>
      </c>
      <c r="K160" s="14">
        <v>23.542600896860986</v>
      </c>
      <c r="L160" s="14">
        <v>215.994</v>
      </c>
    </row>
    <row r="161" spans="1:12">
      <c r="A161">
        <v>96</v>
      </c>
      <c r="B161" s="4">
        <v>234</v>
      </c>
      <c r="C161">
        <v>230</v>
      </c>
      <c r="F161" s="14">
        <v>54</v>
      </c>
      <c r="G161" s="14">
        <v>953.14086596237917</v>
      </c>
      <c r="H161" s="14">
        <v>-31.121865962379161</v>
      </c>
      <c r="I161" s="14">
        <v>-0.19337644347110131</v>
      </c>
      <c r="K161" s="14">
        <v>23.99103139013453</v>
      </c>
      <c r="L161" s="14">
        <v>217.994</v>
      </c>
    </row>
    <row r="162" spans="1:12">
      <c r="A162">
        <v>200</v>
      </c>
      <c r="B162" s="4">
        <v>234.56800000000001</v>
      </c>
      <c r="C162">
        <v>230</v>
      </c>
      <c r="F162" s="14">
        <v>55</v>
      </c>
      <c r="G162" s="14">
        <v>953.14086596237917</v>
      </c>
      <c r="H162" s="14">
        <v>-3.1408659623791664</v>
      </c>
      <c r="I162" s="14">
        <v>-1.9515844260704789E-2</v>
      </c>
      <c r="K162" s="14">
        <v>24.439461883408072</v>
      </c>
      <c r="L162" s="14">
        <v>218</v>
      </c>
    </row>
    <row r="163" spans="1:12">
      <c r="A163">
        <v>171</v>
      </c>
      <c r="B163" s="4">
        <v>236.59800000000001</v>
      </c>
      <c r="C163">
        <v>230</v>
      </c>
      <c r="F163" s="14">
        <v>56</v>
      </c>
      <c r="G163" s="14">
        <v>891.56692231366594</v>
      </c>
      <c r="H163" s="14">
        <v>-87.284922313665902</v>
      </c>
      <c r="I163" s="14">
        <v>-0.54234691024219528</v>
      </c>
      <c r="K163" s="14">
        <v>24.887892376681613</v>
      </c>
      <c r="L163" s="14">
        <v>218</v>
      </c>
    </row>
    <row r="164" spans="1:12">
      <c r="A164">
        <v>18</v>
      </c>
      <c r="B164" s="4">
        <v>236.90799999999999</v>
      </c>
      <c r="C164">
        <v>230</v>
      </c>
      <c r="F164" s="14">
        <v>57</v>
      </c>
      <c r="G164" s="14">
        <v>891.56692231366594</v>
      </c>
      <c r="H164" s="14">
        <v>-64.707922313665904</v>
      </c>
      <c r="I164" s="14">
        <v>-0.4020641916698382</v>
      </c>
      <c r="K164" s="14">
        <v>25.336322869955158</v>
      </c>
      <c r="L164" s="14">
        <v>223.63900000000001</v>
      </c>
    </row>
    <row r="165" spans="1:12">
      <c r="A165">
        <v>107</v>
      </c>
      <c r="B165" s="4">
        <v>237.703</v>
      </c>
      <c r="C165">
        <v>230</v>
      </c>
      <c r="F165" s="14">
        <v>58</v>
      </c>
      <c r="G165" s="14">
        <v>891.56692231366594</v>
      </c>
      <c r="H165" s="14">
        <v>-58.697922313665913</v>
      </c>
      <c r="I165" s="14">
        <v>-0.36472091583071592</v>
      </c>
      <c r="K165" s="14">
        <v>25.784753363228699</v>
      </c>
      <c r="L165" s="14">
        <v>226.65199999999999</v>
      </c>
    </row>
    <row r="166" spans="1:12">
      <c r="A166">
        <v>152</v>
      </c>
      <c r="B166" s="4">
        <v>243.23699999999999</v>
      </c>
      <c r="C166">
        <v>230</v>
      </c>
      <c r="F166" s="14">
        <v>59</v>
      </c>
      <c r="G166" s="14">
        <v>891.56692231366594</v>
      </c>
      <c r="H166" s="14">
        <v>-55.235922313665924</v>
      </c>
      <c r="I166" s="14">
        <v>-0.3432096977017573</v>
      </c>
      <c r="K166" s="14">
        <v>26.233183856502244</v>
      </c>
      <c r="L166" s="14">
        <v>230</v>
      </c>
    </row>
    <row r="167" spans="1:12">
      <c r="A167">
        <v>120</v>
      </c>
      <c r="B167" s="4">
        <v>244</v>
      </c>
      <c r="C167">
        <v>230</v>
      </c>
      <c r="F167" s="14">
        <v>60</v>
      </c>
      <c r="G167" s="14">
        <v>891.56692231366594</v>
      </c>
      <c r="H167" s="14">
        <v>-48.609922313665948</v>
      </c>
      <c r="I167" s="14">
        <v>-0.30203889142721085</v>
      </c>
      <c r="K167" s="14">
        <v>26.681614349775785</v>
      </c>
      <c r="L167" s="14">
        <v>230</v>
      </c>
    </row>
    <row r="168" spans="1:12">
      <c r="A168">
        <v>143</v>
      </c>
      <c r="B168" s="4">
        <v>218</v>
      </c>
      <c r="C168">
        <v>235</v>
      </c>
      <c r="F168" s="14">
        <v>61</v>
      </c>
      <c r="G168" s="14">
        <v>891.56692231366594</v>
      </c>
      <c r="H168" s="14">
        <v>-34.581922313665928</v>
      </c>
      <c r="I168" s="14">
        <v>-0.21487558469323259</v>
      </c>
      <c r="K168" s="14">
        <v>27.130044843049326</v>
      </c>
      <c r="L168" s="14">
        <v>231.523</v>
      </c>
    </row>
    <row r="169" spans="1:12">
      <c r="A169">
        <v>24</v>
      </c>
      <c r="B169" s="4">
        <v>205</v>
      </c>
      <c r="C169">
        <v>240</v>
      </c>
      <c r="F169" s="14">
        <v>62</v>
      </c>
      <c r="G169" s="14">
        <v>891.56692231366594</v>
      </c>
      <c r="H169" s="14">
        <v>-7.6899223136659884</v>
      </c>
      <c r="I169" s="14">
        <v>-4.7781512502604186E-2</v>
      </c>
      <c r="K169" s="14">
        <v>27.578475336322871</v>
      </c>
      <c r="L169" s="14">
        <v>233.291</v>
      </c>
    </row>
    <row r="170" spans="1:12">
      <c r="A170">
        <v>104</v>
      </c>
      <c r="B170" s="4">
        <v>206.97300000000001</v>
      </c>
      <c r="C170">
        <v>240</v>
      </c>
      <c r="F170" s="14">
        <v>63</v>
      </c>
      <c r="G170" s="14">
        <v>891.56692231366594</v>
      </c>
      <c r="H170" s="14">
        <v>-2.9979223136659812</v>
      </c>
      <c r="I170" s="14">
        <v>-1.8627660549665338E-2</v>
      </c>
      <c r="K170" s="14">
        <v>28.026905829596412</v>
      </c>
      <c r="L170" s="14">
        <v>233.999</v>
      </c>
    </row>
    <row r="171" spans="1:12">
      <c r="A171">
        <v>170</v>
      </c>
      <c r="B171" s="4">
        <v>215.36799999999999</v>
      </c>
      <c r="C171">
        <v>240</v>
      </c>
      <c r="F171" s="14">
        <v>64</v>
      </c>
      <c r="G171" s="14">
        <v>891.56692231366594</v>
      </c>
      <c r="H171" s="14">
        <v>1.788077686334077</v>
      </c>
      <c r="I171" s="14">
        <v>1.111026260608206E-2</v>
      </c>
      <c r="K171" s="14">
        <v>28.475336322869957</v>
      </c>
      <c r="L171" s="14">
        <v>234</v>
      </c>
    </row>
    <row r="172" spans="1:12">
      <c r="A172">
        <v>115</v>
      </c>
      <c r="B172" s="4">
        <v>215.68899999999999</v>
      </c>
      <c r="C172">
        <v>240</v>
      </c>
      <c r="F172" s="14">
        <v>65</v>
      </c>
      <c r="G172" s="14">
        <v>891.56692231366594</v>
      </c>
      <c r="H172" s="14">
        <v>9.3220776863340689</v>
      </c>
      <c r="I172" s="14">
        <v>5.7922948158818779E-2</v>
      </c>
      <c r="K172" s="14">
        <v>28.923766816143498</v>
      </c>
      <c r="L172" s="14">
        <v>234</v>
      </c>
    </row>
    <row r="173" spans="1:12">
      <c r="A173">
        <v>159</v>
      </c>
      <c r="B173" s="4">
        <v>215.994</v>
      </c>
      <c r="C173">
        <v>240</v>
      </c>
      <c r="F173" s="14">
        <v>66</v>
      </c>
      <c r="G173" s="14">
        <v>891.56692231366594</v>
      </c>
      <c r="H173" s="14">
        <v>19.284077686334058</v>
      </c>
      <c r="I173" s="14">
        <v>0.11982206860962356</v>
      </c>
      <c r="K173" s="14">
        <v>29.372197309417039</v>
      </c>
      <c r="L173" s="14">
        <v>234</v>
      </c>
    </row>
    <row r="174" spans="1:12">
      <c r="A174">
        <v>125</v>
      </c>
      <c r="B174" s="4">
        <v>217.994</v>
      </c>
      <c r="C174">
        <v>240</v>
      </c>
      <c r="F174" s="14">
        <v>67</v>
      </c>
      <c r="G174" s="14">
        <v>829.9929786649526</v>
      </c>
      <c r="H174" s="14">
        <v>-70.130978664952636</v>
      </c>
      <c r="I174" s="14">
        <v>-0.43576047939316681</v>
      </c>
      <c r="K174" s="14">
        <v>29.820627802690584</v>
      </c>
      <c r="L174" s="14">
        <v>234</v>
      </c>
    </row>
    <row r="175" spans="1:12">
      <c r="A175">
        <v>128</v>
      </c>
      <c r="B175" s="4">
        <v>218</v>
      </c>
      <c r="C175">
        <v>240</v>
      </c>
      <c r="F175" s="14">
        <v>68</v>
      </c>
      <c r="G175" s="14">
        <v>829.9929786649526</v>
      </c>
      <c r="H175" s="14">
        <v>-62.858978664952588</v>
      </c>
      <c r="I175" s="14">
        <v>-0.39057573698017189</v>
      </c>
      <c r="K175" s="14">
        <v>30.269058295964125</v>
      </c>
      <c r="L175" s="14">
        <v>234.56800000000001</v>
      </c>
    </row>
    <row r="176" spans="1:12">
      <c r="A176">
        <v>105</v>
      </c>
      <c r="B176" s="4">
        <v>205</v>
      </c>
      <c r="C176">
        <v>245</v>
      </c>
      <c r="F176" s="14">
        <v>69</v>
      </c>
      <c r="G176" s="14">
        <v>829.9929786649526</v>
      </c>
      <c r="H176" s="14">
        <v>-52.755978664952636</v>
      </c>
      <c r="I176" s="14">
        <v>-0.32780050972515495</v>
      </c>
      <c r="K176" s="14">
        <v>30.71748878923767</v>
      </c>
      <c r="L176" s="14">
        <v>236.59800000000001</v>
      </c>
    </row>
    <row r="177" spans="1:12">
      <c r="A177">
        <v>209</v>
      </c>
      <c r="B177" s="4">
        <v>169.583</v>
      </c>
      <c r="C177">
        <v>250</v>
      </c>
      <c r="F177" s="14">
        <v>70</v>
      </c>
      <c r="G177" s="14">
        <v>829.9929786649526</v>
      </c>
      <c r="H177" s="14">
        <v>-45.772978664952575</v>
      </c>
      <c r="I177" s="14">
        <v>-0.28441147558462354</v>
      </c>
      <c r="K177" s="14">
        <v>31.165919282511211</v>
      </c>
      <c r="L177" s="14">
        <v>236.90799999999999</v>
      </c>
    </row>
    <row r="178" spans="1:12">
      <c r="A178">
        <v>190</v>
      </c>
      <c r="B178" s="4">
        <v>174.09299999999999</v>
      </c>
      <c r="C178">
        <v>250</v>
      </c>
      <c r="F178" s="14">
        <v>71</v>
      </c>
      <c r="G178" s="14">
        <v>829.9929786649526</v>
      </c>
      <c r="H178" s="14">
        <v>-44.300978664952595</v>
      </c>
      <c r="I178" s="14">
        <v>-0.27526516908958404</v>
      </c>
      <c r="K178" s="14">
        <v>31.614349775784753</v>
      </c>
      <c r="L178" s="14">
        <v>237.703</v>
      </c>
    </row>
    <row r="179" spans="1:12">
      <c r="A179">
        <v>199</v>
      </c>
      <c r="B179" s="4">
        <v>179.06100000000001</v>
      </c>
      <c r="C179">
        <v>250</v>
      </c>
      <c r="F179" s="14">
        <v>72</v>
      </c>
      <c r="G179" s="14">
        <v>829.9929786649526</v>
      </c>
      <c r="H179" s="14">
        <v>-44.298978664952642</v>
      </c>
      <c r="I179" s="14">
        <v>-0.2752527420427161</v>
      </c>
      <c r="K179" s="14">
        <v>32.062780269058301</v>
      </c>
      <c r="L179" s="14">
        <v>243.23699999999999</v>
      </c>
    </row>
    <row r="180" spans="1:12">
      <c r="A180">
        <v>110</v>
      </c>
      <c r="B180" s="4">
        <v>179.77799999999999</v>
      </c>
      <c r="C180">
        <v>250</v>
      </c>
      <c r="F180" s="14">
        <v>73</v>
      </c>
      <c r="G180" s="14">
        <v>829.9929786649526</v>
      </c>
      <c r="H180" s="14">
        <v>-37.647978664952575</v>
      </c>
      <c r="I180" s="14">
        <v>-0.23392659768231586</v>
      </c>
      <c r="K180" s="14">
        <v>32.511210762331842</v>
      </c>
      <c r="L180" s="14">
        <v>244</v>
      </c>
    </row>
    <row r="181" spans="1:12">
      <c r="A181">
        <v>151</v>
      </c>
      <c r="B181" s="4">
        <v>192.607</v>
      </c>
      <c r="C181">
        <v>250</v>
      </c>
      <c r="F181" s="14">
        <v>74</v>
      </c>
      <c r="G181" s="14">
        <v>829.9929786649526</v>
      </c>
      <c r="H181" s="14">
        <v>-30.093978664952601</v>
      </c>
      <c r="I181" s="14">
        <v>-0.18698964166089663</v>
      </c>
      <c r="K181" s="14">
        <v>32.959641255605383</v>
      </c>
      <c r="L181" s="14">
        <v>244</v>
      </c>
    </row>
    <row r="182" spans="1:12">
      <c r="A182">
        <v>219</v>
      </c>
      <c r="B182" s="4">
        <v>196.65</v>
      </c>
      <c r="C182">
        <v>250</v>
      </c>
      <c r="F182" s="14">
        <v>75</v>
      </c>
      <c r="G182" s="14">
        <v>829.9929786649526</v>
      </c>
      <c r="H182" s="14">
        <v>-29.377978664952593</v>
      </c>
      <c r="I182" s="14">
        <v>-0.18254075888205937</v>
      </c>
      <c r="K182" s="14">
        <v>33.408071748878925</v>
      </c>
      <c r="L182" s="14">
        <v>250.56800000000001</v>
      </c>
    </row>
    <row r="183" spans="1:12">
      <c r="A183">
        <v>33</v>
      </c>
      <c r="B183" s="4">
        <v>201.35599999999999</v>
      </c>
      <c r="C183">
        <v>250</v>
      </c>
      <c r="F183" s="14">
        <v>76</v>
      </c>
      <c r="G183" s="14">
        <v>829.9929786649526</v>
      </c>
      <c r="H183" s="14">
        <v>-28.415978664952604</v>
      </c>
      <c r="I183" s="14">
        <v>-0.17656334933842621</v>
      </c>
      <c r="K183" s="14">
        <v>33.856502242152473</v>
      </c>
      <c r="L183" s="14">
        <v>255.11699999999999</v>
      </c>
    </row>
    <row r="184" spans="1:12">
      <c r="A184">
        <v>156</v>
      </c>
      <c r="B184" s="4">
        <v>202.70500000000001</v>
      </c>
      <c r="C184">
        <v>250</v>
      </c>
      <c r="F184" s="14">
        <v>77</v>
      </c>
      <c r="G184" s="14">
        <v>768.41903501623938</v>
      </c>
      <c r="H184" s="14">
        <v>-22.395035016239376</v>
      </c>
      <c r="I184" s="14">
        <v>-0.1391520748815693</v>
      </c>
      <c r="K184" s="14">
        <v>34.304932735426014</v>
      </c>
      <c r="L184" s="14">
        <v>256.89400000000001</v>
      </c>
    </row>
    <row r="185" spans="1:12">
      <c r="A185">
        <v>161</v>
      </c>
      <c r="B185" s="4">
        <v>204.56800000000001</v>
      </c>
      <c r="C185">
        <v>250</v>
      </c>
      <c r="F185" s="14">
        <v>78</v>
      </c>
      <c r="G185" s="14">
        <v>768.41903501623938</v>
      </c>
      <c r="H185" s="14">
        <v>-11.43503501623934</v>
      </c>
      <c r="I185" s="14">
        <v>-7.1051858043502308E-2</v>
      </c>
      <c r="K185" s="14">
        <v>34.753363228699556</v>
      </c>
      <c r="L185" s="14">
        <v>263.26799999999997</v>
      </c>
    </row>
    <row r="186" spans="1:12">
      <c r="A186">
        <v>133</v>
      </c>
      <c r="B186" s="4">
        <v>205</v>
      </c>
      <c r="C186">
        <v>250</v>
      </c>
      <c r="F186" s="14">
        <v>79</v>
      </c>
      <c r="G186" s="14">
        <v>768.41903501623938</v>
      </c>
      <c r="H186" s="14">
        <v>-8.9010350162393479</v>
      </c>
      <c r="I186" s="14">
        <v>-5.5306789661416486E-2</v>
      </c>
      <c r="K186" s="14">
        <v>35.201793721973097</v>
      </c>
      <c r="L186" s="14">
        <v>263.59800000000001</v>
      </c>
    </row>
    <row r="187" spans="1:12">
      <c r="A187">
        <v>131</v>
      </c>
      <c r="B187" s="4">
        <v>135.98599999999999</v>
      </c>
      <c r="C187">
        <v>260</v>
      </c>
      <c r="F187" s="14">
        <v>80</v>
      </c>
      <c r="G187" s="14">
        <v>706.84509136752604</v>
      </c>
      <c r="H187" s="14">
        <v>-5.9160913675260645</v>
      </c>
      <c r="I187" s="14">
        <v>-3.6759772350578458E-2</v>
      </c>
      <c r="K187" s="14">
        <v>35.650224215246638</v>
      </c>
      <c r="L187" s="14">
        <v>264</v>
      </c>
    </row>
    <row r="188" spans="1:12">
      <c r="A188">
        <v>54</v>
      </c>
      <c r="B188" s="4">
        <v>145.58500000000001</v>
      </c>
      <c r="C188">
        <v>260</v>
      </c>
      <c r="F188" s="14">
        <v>81</v>
      </c>
      <c r="G188" s="14">
        <v>706.84509136752604</v>
      </c>
      <c r="H188" s="14">
        <v>2.5539086324739628</v>
      </c>
      <c r="I188" s="14">
        <v>1.5868771136504329E-2</v>
      </c>
      <c r="K188" s="14">
        <v>36.098654708520186</v>
      </c>
      <c r="L188" s="14">
        <v>264</v>
      </c>
    </row>
    <row r="189" spans="1:12">
      <c r="A189">
        <v>24</v>
      </c>
      <c r="B189" s="4">
        <v>152.60900000000001</v>
      </c>
      <c r="C189">
        <v>260</v>
      </c>
      <c r="F189" s="14">
        <v>82</v>
      </c>
      <c r="G189" s="14">
        <v>706.84509136752604</v>
      </c>
      <c r="H189" s="14">
        <v>8.8329086324739592</v>
      </c>
      <c r="I189" s="14">
        <v>5.4883484779407701E-2</v>
      </c>
      <c r="K189" s="14">
        <v>36.547085201793728</v>
      </c>
      <c r="L189" s="14">
        <v>264</v>
      </c>
    </row>
    <row r="190" spans="1:12">
      <c r="A190">
        <v>48</v>
      </c>
      <c r="B190" s="4">
        <v>125.628</v>
      </c>
      <c r="C190">
        <v>270</v>
      </c>
      <c r="F190" s="14">
        <v>83</v>
      </c>
      <c r="G190" s="14">
        <v>706.84509136752604</v>
      </c>
      <c r="H190" s="14">
        <v>18.09290863247395</v>
      </c>
      <c r="I190" s="14">
        <v>0.11242071177945311</v>
      </c>
      <c r="K190" s="14">
        <v>36.995515695067269</v>
      </c>
      <c r="L190" s="14">
        <v>265.39800000000002</v>
      </c>
    </row>
    <row r="191" spans="1:12">
      <c r="A191">
        <v>212</v>
      </c>
      <c r="B191" s="4">
        <v>128</v>
      </c>
      <c r="C191">
        <v>270</v>
      </c>
      <c r="F191" s="14">
        <v>84</v>
      </c>
      <c r="G191" s="14">
        <v>645.2711477188127</v>
      </c>
      <c r="H191" s="14">
        <v>-33.037147718812662</v>
      </c>
      <c r="I191" s="14">
        <v>-0.20527709154766288</v>
      </c>
      <c r="K191" s="14">
        <v>37.44394618834081</v>
      </c>
      <c r="L191" s="14">
        <v>268.59800000000001</v>
      </c>
    </row>
    <row r="192" spans="1:12">
      <c r="A192">
        <v>91</v>
      </c>
      <c r="B192" s="4">
        <v>128</v>
      </c>
      <c r="C192">
        <v>270</v>
      </c>
      <c r="F192" s="14">
        <v>85</v>
      </c>
      <c r="G192" s="14">
        <v>645.2711477188127</v>
      </c>
      <c r="H192" s="14">
        <v>-31.574147718812696</v>
      </c>
      <c r="I192" s="14">
        <v>-0.19618670676353064</v>
      </c>
      <c r="K192" s="14">
        <v>37.892376681614351</v>
      </c>
      <c r="L192" s="14">
        <v>275.7</v>
      </c>
    </row>
    <row r="193" spans="1:12">
      <c r="A193">
        <v>4</v>
      </c>
      <c r="B193" s="4">
        <v>45.298000000000002</v>
      </c>
      <c r="C193">
        <v>280</v>
      </c>
      <c r="F193" s="14">
        <v>86</v>
      </c>
      <c r="G193" s="14">
        <v>645.2711477188127</v>
      </c>
      <c r="H193" s="14">
        <v>-20.733147718812688</v>
      </c>
      <c r="I193" s="14">
        <v>-0.12882589921412529</v>
      </c>
      <c r="K193" s="14">
        <v>38.3408071748879</v>
      </c>
      <c r="L193" s="14">
        <v>283.161</v>
      </c>
    </row>
    <row r="194" spans="1:12">
      <c r="A194">
        <v>187</v>
      </c>
      <c r="B194" s="4">
        <v>45.689</v>
      </c>
      <c r="C194">
        <v>280</v>
      </c>
      <c r="F194" s="14">
        <v>87</v>
      </c>
      <c r="G194" s="14">
        <v>645.2711477188127</v>
      </c>
      <c r="H194" s="14">
        <v>-10.079147718812692</v>
      </c>
      <c r="I194" s="14">
        <v>-6.2627020546902404E-2</v>
      </c>
      <c r="K194" s="14">
        <v>38.789237668161441</v>
      </c>
      <c r="L194" s="14">
        <v>288</v>
      </c>
    </row>
    <row r="195" spans="1:12">
      <c r="A195">
        <v>134</v>
      </c>
      <c r="B195" s="4">
        <v>50</v>
      </c>
      <c r="C195">
        <v>280</v>
      </c>
      <c r="F195" s="14">
        <v>88</v>
      </c>
      <c r="G195" s="14">
        <v>645.2711477188127</v>
      </c>
      <c r="H195" s="14">
        <v>-2.4851477188127546</v>
      </c>
      <c r="I195" s="14">
        <v>-1.5441523588118209E-2</v>
      </c>
      <c r="K195" s="14">
        <v>39.237668161434982</v>
      </c>
      <c r="L195" s="14">
        <v>288</v>
      </c>
    </row>
    <row r="196" spans="1:12">
      <c r="A196">
        <v>24</v>
      </c>
      <c r="B196" s="4">
        <v>51.228999999999999</v>
      </c>
      <c r="C196">
        <v>280</v>
      </c>
      <c r="F196" s="14">
        <v>89</v>
      </c>
      <c r="G196" s="14">
        <v>645.2711477188127</v>
      </c>
      <c r="H196" s="14">
        <v>-1.1201477188127456</v>
      </c>
      <c r="I196" s="14">
        <v>-6.9600641005304574E-3</v>
      </c>
      <c r="K196" s="14">
        <v>39.686098654708523</v>
      </c>
      <c r="L196" s="14">
        <v>295.83999999999997</v>
      </c>
    </row>
    <row r="197" spans="1:12">
      <c r="A197">
        <v>6</v>
      </c>
      <c r="B197" s="4">
        <v>56.893999999999998</v>
      </c>
      <c r="C197">
        <v>280</v>
      </c>
      <c r="F197" s="14">
        <v>90</v>
      </c>
      <c r="G197" s="14">
        <v>645.2711477188127</v>
      </c>
      <c r="H197" s="14">
        <v>10.865852281187244</v>
      </c>
      <c r="I197" s="14">
        <v>6.7515227780953813E-2</v>
      </c>
      <c r="K197" s="14">
        <v>40.134529147982065</v>
      </c>
      <c r="L197" s="14">
        <v>300</v>
      </c>
    </row>
    <row r="198" spans="1:12">
      <c r="A198">
        <v>135</v>
      </c>
      <c r="B198" s="4">
        <v>68.953999999999994</v>
      </c>
      <c r="C198">
        <v>280</v>
      </c>
      <c r="F198" s="14">
        <v>91</v>
      </c>
      <c r="G198" s="14">
        <v>645.2711477188127</v>
      </c>
      <c r="H198" s="14">
        <v>24.539852281187336</v>
      </c>
      <c r="I198" s="14">
        <v>0.15247894721925045</v>
      </c>
      <c r="K198" s="14">
        <v>40.582959641255613</v>
      </c>
      <c r="L198" s="14">
        <v>305.26799999999997</v>
      </c>
    </row>
    <row r="199" spans="1:12">
      <c r="A199">
        <v>132</v>
      </c>
      <c r="B199" s="4">
        <v>102.568</v>
      </c>
      <c r="C199">
        <v>280</v>
      </c>
      <c r="F199" s="14">
        <v>92</v>
      </c>
      <c r="G199" s="14">
        <v>645.2711477188127</v>
      </c>
      <c r="H199" s="14">
        <v>24.539852281187336</v>
      </c>
      <c r="I199" s="14">
        <v>0.15247894721925045</v>
      </c>
      <c r="K199" s="14">
        <v>41.031390134529154</v>
      </c>
      <c r="L199" s="14">
        <v>313.36200000000002</v>
      </c>
    </row>
    <row r="200" spans="1:12">
      <c r="A200">
        <v>101</v>
      </c>
      <c r="B200" s="4">
        <v>102.568</v>
      </c>
      <c r="C200">
        <v>280</v>
      </c>
      <c r="F200" s="14">
        <v>93</v>
      </c>
      <c r="G200" s="14">
        <v>645.2711477188127</v>
      </c>
      <c r="H200" s="14">
        <v>33.324852281187304</v>
      </c>
      <c r="I200" s="14">
        <v>0.20706475058808388</v>
      </c>
      <c r="K200" s="14">
        <v>41.479820627802695</v>
      </c>
      <c r="L200" s="14">
        <v>336.51</v>
      </c>
    </row>
    <row r="201" spans="1:12">
      <c r="A201">
        <v>34</v>
      </c>
      <c r="B201" s="4">
        <v>102.642</v>
      </c>
      <c r="C201">
        <v>280</v>
      </c>
      <c r="F201" s="14">
        <v>94</v>
      </c>
      <c r="G201" s="14">
        <v>645.2711477188127</v>
      </c>
      <c r="H201" s="14">
        <v>44.275852281187326</v>
      </c>
      <c r="I201" s="14">
        <v>0.27510904571524358</v>
      </c>
      <c r="K201" s="14">
        <v>41.928251121076237</v>
      </c>
      <c r="L201" s="14">
        <v>344.392</v>
      </c>
    </row>
    <row r="202" spans="1:12">
      <c r="A202">
        <v>27</v>
      </c>
      <c r="B202" s="4">
        <v>103.568</v>
      </c>
      <c r="C202">
        <v>280</v>
      </c>
      <c r="F202" s="14">
        <v>95</v>
      </c>
      <c r="G202" s="14">
        <v>614.48417589445626</v>
      </c>
      <c r="H202" s="14">
        <v>-88.004175894456239</v>
      </c>
      <c r="I202" s="14">
        <v>-0.54681600922151807</v>
      </c>
      <c r="K202" s="14">
        <v>42.376681614349778</v>
      </c>
      <c r="L202" s="14">
        <v>345.68700000000001</v>
      </c>
    </row>
    <row r="203" spans="1:12">
      <c r="A203">
        <v>86</v>
      </c>
      <c r="B203" s="4">
        <v>125.179</v>
      </c>
      <c r="C203">
        <v>280</v>
      </c>
      <c r="F203" s="14">
        <v>96</v>
      </c>
      <c r="G203" s="14">
        <v>614.48417589445626</v>
      </c>
      <c r="H203" s="14">
        <v>-77.132175894456282</v>
      </c>
      <c r="I203" s="14">
        <v>-0.47926258244565501</v>
      </c>
      <c r="K203" s="14">
        <v>42.825112107623326</v>
      </c>
      <c r="L203" s="14">
        <v>365.98500000000001</v>
      </c>
    </row>
    <row r="204" spans="1:12">
      <c r="A204">
        <v>184</v>
      </c>
      <c r="B204" s="4">
        <v>731.36400000000003</v>
      </c>
      <c r="C204">
        <v>285</v>
      </c>
      <c r="F204" s="14">
        <v>97</v>
      </c>
      <c r="G204" s="14">
        <v>614.48417589445626</v>
      </c>
      <c r="H204" s="14">
        <v>-52.521175894456292</v>
      </c>
      <c r="I204" s="14">
        <v>-0.32634155720827723</v>
      </c>
      <c r="K204" s="14">
        <v>43.273542600896867</v>
      </c>
      <c r="L204" s="14">
        <v>377.92500000000001</v>
      </c>
    </row>
    <row r="205" spans="1:12">
      <c r="A205">
        <v>35</v>
      </c>
      <c r="B205" s="4">
        <v>70.921999999999997</v>
      </c>
      <c r="C205">
        <v>290</v>
      </c>
      <c r="F205" s="14">
        <v>98</v>
      </c>
      <c r="G205" s="14">
        <v>614.48417589445626</v>
      </c>
      <c r="H205" s="14">
        <v>-50.326175894456242</v>
      </c>
      <c r="I205" s="14">
        <v>-0.31270287327036117</v>
      </c>
      <c r="K205" s="14">
        <v>43.721973094170409</v>
      </c>
      <c r="L205" s="14">
        <v>385.04500000000002</v>
      </c>
    </row>
    <row r="206" spans="1:12">
      <c r="A206">
        <v>140</v>
      </c>
      <c r="B206" s="4">
        <v>75.896000000000001</v>
      </c>
      <c r="C206">
        <v>290</v>
      </c>
      <c r="F206" s="14">
        <v>99</v>
      </c>
      <c r="G206" s="14">
        <v>614.48417589445626</v>
      </c>
      <c r="H206" s="14">
        <v>-47.983175894456281</v>
      </c>
      <c r="I206" s="14">
        <v>-0.2981445878641944</v>
      </c>
      <c r="K206" s="14">
        <v>44.17040358744395</v>
      </c>
      <c r="L206" s="14">
        <v>391.74900000000002</v>
      </c>
    </row>
    <row r="207" spans="1:12">
      <c r="A207">
        <v>173</v>
      </c>
      <c r="B207" s="4">
        <v>97.971999999999994</v>
      </c>
      <c r="C207">
        <v>290</v>
      </c>
      <c r="F207" s="14">
        <v>100</v>
      </c>
      <c r="G207" s="14">
        <v>614.48417589445626</v>
      </c>
      <c r="H207" s="14">
        <v>-45.530175894456306</v>
      </c>
      <c r="I207" s="14">
        <v>-0.28290281488027325</v>
      </c>
      <c r="K207" s="14">
        <v>44.618834080717491</v>
      </c>
      <c r="L207" s="14">
        <v>393.774</v>
      </c>
    </row>
    <row r="208" spans="1:12">
      <c r="A208">
        <v>131</v>
      </c>
      <c r="B208" s="4">
        <v>100</v>
      </c>
      <c r="C208">
        <v>290</v>
      </c>
      <c r="F208" s="14">
        <v>101</v>
      </c>
      <c r="G208" s="14">
        <v>614.48417589445626</v>
      </c>
      <c r="H208" s="14">
        <v>-39.971175894456223</v>
      </c>
      <c r="I208" s="14">
        <v>-0.24836183810994308</v>
      </c>
      <c r="K208" s="14">
        <v>45.067264573991039</v>
      </c>
      <c r="L208" s="14">
        <v>405.91300000000001</v>
      </c>
    </row>
    <row r="209" spans="1:12">
      <c r="A209">
        <v>42</v>
      </c>
      <c r="B209" s="4">
        <v>100</v>
      </c>
      <c r="C209">
        <v>290</v>
      </c>
      <c r="F209" s="14">
        <v>102</v>
      </c>
      <c r="G209" s="14">
        <v>614.48417589445626</v>
      </c>
      <c r="H209" s="14">
        <v>-35.163175894456231</v>
      </c>
      <c r="I209" s="14">
        <v>-0.21848721743864521</v>
      </c>
      <c r="K209" s="14">
        <v>45.515695067264581</v>
      </c>
      <c r="L209" s="14">
        <v>406.81400000000002</v>
      </c>
    </row>
    <row r="210" spans="1:12">
      <c r="A210">
        <v>95</v>
      </c>
      <c r="B210" s="4">
        <v>100.02500000000001</v>
      </c>
      <c r="C210">
        <v>290</v>
      </c>
      <c r="F210" s="14">
        <v>103</v>
      </c>
      <c r="G210" s="14">
        <v>614.48417589445626</v>
      </c>
      <c r="H210" s="14">
        <v>-30.857175894456304</v>
      </c>
      <c r="I210" s="14">
        <v>-0.19173178553128112</v>
      </c>
      <c r="K210" s="14">
        <v>45.964125560538122</v>
      </c>
      <c r="L210" s="14">
        <v>426.78399999999999</v>
      </c>
    </row>
    <row r="211" spans="1:12">
      <c r="A211">
        <v>17</v>
      </c>
      <c r="B211" s="4">
        <v>102.563</v>
      </c>
      <c r="C211">
        <v>290</v>
      </c>
      <c r="F211" s="14">
        <v>104</v>
      </c>
      <c r="G211" s="14">
        <v>614.48417589445626</v>
      </c>
      <c r="H211" s="14">
        <v>-13.050175894456288</v>
      </c>
      <c r="I211" s="14">
        <v>-8.1087573739724916E-2</v>
      </c>
      <c r="K211" s="14">
        <v>46.412556053811663</v>
      </c>
      <c r="L211" s="14">
        <v>429.50400000000002</v>
      </c>
    </row>
    <row r="212" spans="1:12">
      <c r="A212">
        <v>68</v>
      </c>
      <c r="B212" s="4">
        <v>102.568</v>
      </c>
      <c r="C212">
        <v>290</v>
      </c>
      <c r="F212" s="14">
        <v>105</v>
      </c>
      <c r="G212" s="14">
        <v>614.48417589445626</v>
      </c>
      <c r="H212" s="14">
        <v>-7.2261758944562189</v>
      </c>
      <c r="I212" s="14">
        <v>-4.4900013259350328E-2</v>
      </c>
      <c r="K212" s="14">
        <v>46.860986547085204</v>
      </c>
      <c r="L212" s="14">
        <v>450.56200000000001</v>
      </c>
    </row>
    <row r="213" spans="1:12">
      <c r="A213">
        <v>197</v>
      </c>
      <c r="B213" s="4">
        <v>56.895000000000003</v>
      </c>
      <c r="C213">
        <v>300</v>
      </c>
      <c r="F213" s="14">
        <v>106</v>
      </c>
      <c r="G213" s="14">
        <v>614.48417589445626</v>
      </c>
      <c r="H213" s="14">
        <v>-3.0051758944562152</v>
      </c>
      <c r="I213" s="14">
        <v>-1.8672730843886817E-2</v>
      </c>
      <c r="K213" s="14">
        <v>47.309417040358753</v>
      </c>
      <c r="L213" s="14">
        <v>456.89699999999999</v>
      </c>
    </row>
    <row r="214" spans="1:12">
      <c r="A214">
        <v>59</v>
      </c>
      <c r="B214" s="4">
        <v>56.895000000000003</v>
      </c>
      <c r="C214">
        <v>300</v>
      </c>
      <c r="F214" s="14">
        <v>107</v>
      </c>
      <c r="G214" s="14">
        <v>583.69720407009959</v>
      </c>
      <c r="H214" s="14">
        <v>-189.92320407009959</v>
      </c>
      <c r="I214" s="14">
        <v>-1.180092279174652</v>
      </c>
      <c r="K214" s="14">
        <v>47.757847533632294</v>
      </c>
      <c r="L214" s="14">
        <v>471.81400000000002</v>
      </c>
    </row>
    <row r="215" spans="1:12">
      <c r="A215">
        <v>2</v>
      </c>
      <c r="B215" s="4">
        <v>68.093000000000004</v>
      </c>
      <c r="C215">
        <v>300</v>
      </c>
      <c r="F215" s="14">
        <v>108</v>
      </c>
      <c r="G215" s="14">
        <v>583.69720407009959</v>
      </c>
      <c r="H215" s="14">
        <v>-177.78420407009958</v>
      </c>
      <c r="I215" s="14">
        <v>-1.1046663182077456</v>
      </c>
      <c r="K215" s="14">
        <v>48.206278026905835</v>
      </c>
      <c r="L215" s="14">
        <v>474.76</v>
      </c>
    </row>
    <row r="216" spans="1:12">
      <c r="A216">
        <v>119</v>
      </c>
      <c r="B216" s="4">
        <v>68.593999999999994</v>
      </c>
      <c r="C216">
        <v>300</v>
      </c>
      <c r="F216" s="14">
        <v>109</v>
      </c>
      <c r="G216" s="14">
        <v>583.69720407009959</v>
      </c>
      <c r="H216" s="14">
        <v>-176.88320407009957</v>
      </c>
      <c r="I216" s="14">
        <v>-1.0990679335935944</v>
      </c>
      <c r="K216" s="14">
        <v>48.654708520179376</v>
      </c>
      <c r="L216" s="14">
        <v>500.92200000000003</v>
      </c>
    </row>
    <row r="217" spans="1:12">
      <c r="A217">
        <v>19</v>
      </c>
      <c r="B217" s="4">
        <v>42.567999999999998</v>
      </c>
      <c r="C217">
        <v>320</v>
      </c>
      <c r="F217" s="14">
        <v>110</v>
      </c>
      <c r="G217" s="14">
        <v>583.69720407009959</v>
      </c>
      <c r="H217" s="14">
        <v>-156.9132040700996</v>
      </c>
      <c r="I217" s="14">
        <v>-0.97498387061401481</v>
      </c>
      <c r="K217" s="14">
        <v>49.103139013452918</v>
      </c>
      <c r="L217" s="14">
        <v>503.17200000000003</v>
      </c>
    </row>
    <row r="218" spans="1:12">
      <c r="A218">
        <v>28</v>
      </c>
      <c r="B218" s="4">
        <v>45.689</v>
      </c>
      <c r="C218">
        <v>320</v>
      </c>
      <c r="F218" s="14">
        <v>111</v>
      </c>
      <c r="G218" s="14">
        <v>583.69720407009959</v>
      </c>
      <c r="H218" s="14">
        <v>-154.19320407009957</v>
      </c>
      <c r="I218" s="14">
        <v>-0.95808308687318056</v>
      </c>
      <c r="K218" s="14">
        <v>49.551569506726459</v>
      </c>
      <c r="L218" s="14">
        <v>507.63799999999998</v>
      </c>
    </row>
    <row r="219" spans="1:12">
      <c r="A219">
        <v>65</v>
      </c>
      <c r="B219" s="4">
        <v>30.425000000000001</v>
      </c>
      <c r="C219">
        <v>330</v>
      </c>
      <c r="F219" s="14">
        <v>112</v>
      </c>
      <c r="G219" s="14">
        <v>583.69720407009959</v>
      </c>
      <c r="H219" s="14">
        <v>-133.13520407009958</v>
      </c>
      <c r="I219" s="14">
        <v>-0.82723871039726737</v>
      </c>
      <c r="K219" s="14">
        <v>50.000000000000007</v>
      </c>
      <c r="L219" s="14">
        <v>507.77199999999999</v>
      </c>
    </row>
    <row r="220" spans="1:12">
      <c r="A220">
        <v>18</v>
      </c>
      <c r="B220" s="4">
        <v>35.987000000000002</v>
      </c>
      <c r="C220">
        <v>330</v>
      </c>
      <c r="F220" s="14">
        <v>113</v>
      </c>
      <c r="G220" s="14">
        <v>583.69720407009959</v>
      </c>
      <c r="H220" s="14">
        <v>-126.8002040700996</v>
      </c>
      <c r="I220" s="14">
        <v>-0.78787603944205276</v>
      </c>
      <c r="K220" s="14">
        <v>50.448430493273548</v>
      </c>
      <c r="L220" s="14">
        <v>509.43</v>
      </c>
    </row>
    <row r="221" spans="1:12">
      <c r="A221">
        <v>95</v>
      </c>
      <c r="B221" s="4">
        <v>25.689</v>
      </c>
      <c r="C221">
        <v>340</v>
      </c>
      <c r="F221" s="14">
        <v>114</v>
      </c>
      <c r="G221" s="14">
        <v>583.69720407009959</v>
      </c>
      <c r="H221" s="14">
        <v>-111.88320407009957</v>
      </c>
      <c r="I221" s="14">
        <v>-0.69518891037513275</v>
      </c>
      <c r="K221" s="14">
        <v>50.89686098654709</v>
      </c>
      <c r="L221" s="14">
        <v>513.69399999999996</v>
      </c>
    </row>
    <row r="222" spans="1:12">
      <c r="A222">
        <v>201</v>
      </c>
      <c r="B222" s="4">
        <v>26.597999999999999</v>
      </c>
      <c r="C222">
        <v>340</v>
      </c>
      <c r="F222" s="14">
        <v>115</v>
      </c>
      <c r="G222" s="14">
        <v>583.69720407009959</v>
      </c>
      <c r="H222" s="14">
        <v>-108.9372040700996</v>
      </c>
      <c r="I222" s="14">
        <v>-0.67688387033818542</v>
      </c>
      <c r="K222" s="14">
        <v>51.345291479820631</v>
      </c>
      <c r="L222" s="14">
        <v>514.06799999999998</v>
      </c>
    </row>
    <row r="223" spans="1:12">
      <c r="A223">
        <v>40</v>
      </c>
      <c r="B223" s="4">
        <v>26.895</v>
      </c>
      <c r="C223">
        <v>340</v>
      </c>
      <c r="F223" s="14">
        <v>116</v>
      </c>
      <c r="G223" s="14">
        <v>583.69720407009959</v>
      </c>
      <c r="H223" s="14">
        <v>-82.775204070099562</v>
      </c>
      <c r="I223" s="14">
        <v>-0.5143256702544714</v>
      </c>
      <c r="K223" s="14">
        <v>51.793721973094172</v>
      </c>
      <c r="L223" s="14">
        <v>526.14200000000005</v>
      </c>
    </row>
    <row r="224" spans="1:12">
      <c r="A224">
        <v>199</v>
      </c>
      <c r="B224" s="4">
        <v>20.456</v>
      </c>
      <c r="C224">
        <v>360</v>
      </c>
      <c r="F224" s="14">
        <v>117</v>
      </c>
      <c r="G224" s="14">
        <v>583.69720407009959</v>
      </c>
      <c r="H224" s="14">
        <v>-80.525204070099562</v>
      </c>
      <c r="I224" s="14">
        <v>-0.50034524252767854</v>
      </c>
      <c r="K224" s="14">
        <v>52.24215246636772</v>
      </c>
      <c r="L224" s="14">
        <v>526.48</v>
      </c>
    </row>
    <row r="225" spans="6:12">
      <c r="F225" s="14">
        <v>118</v>
      </c>
      <c r="G225" s="14">
        <v>583.69720407009959</v>
      </c>
      <c r="H225" s="14">
        <v>-76.059204070099611</v>
      </c>
      <c r="I225" s="14">
        <v>-0.47259564687085343</v>
      </c>
      <c r="K225" s="14">
        <v>52.690582959641262</v>
      </c>
      <c r="L225" s="14">
        <v>537.35199999999998</v>
      </c>
    </row>
    <row r="226" spans="6:12">
      <c r="F226" s="14">
        <v>119</v>
      </c>
      <c r="G226" s="14">
        <v>583.69720407009959</v>
      </c>
      <c r="H226" s="14">
        <v>-75.925204070099596</v>
      </c>
      <c r="I226" s="14">
        <v>-0.47176303473067993</v>
      </c>
      <c r="K226" s="14">
        <v>53.139013452914803</v>
      </c>
      <c r="L226" s="14">
        <v>561.96299999999997</v>
      </c>
    </row>
    <row r="227" spans="6:12">
      <c r="F227" s="14">
        <v>120</v>
      </c>
      <c r="G227" s="14">
        <v>583.69720407009959</v>
      </c>
      <c r="H227" s="14">
        <v>-74.267204070099581</v>
      </c>
      <c r="I227" s="14">
        <v>-0.46146101287689195</v>
      </c>
      <c r="K227" s="14">
        <v>53.587443946188344</v>
      </c>
      <c r="L227" s="14">
        <v>564.15800000000002</v>
      </c>
    </row>
    <row r="228" spans="6:12">
      <c r="F228" s="14">
        <v>121</v>
      </c>
      <c r="G228" s="14">
        <v>583.69720407009959</v>
      </c>
      <c r="H228" s="14">
        <v>-70.003204070099628</v>
      </c>
      <c r="I228" s="14">
        <v>-0.43496654895376119</v>
      </c>
      <c r="K228" s="14">
        <v>54.035874439461885</v>
      </c>
      <c r="L228" s="14">
        <v>566.50099999999998</v>
      </c>
    </row>
    <row r="229" spans="6:12">
      <c r="F229" s="14">
        <v>122</v>
      </c>
      <c r="G229" s="14">
        <v>583.69720407009959</v>
      </c>
      <c r="H229" s="14">
        <v>-69.629204070099604</v>
      </c>
      <c r="I229" s="14">
        <v>-0.43264269118939636</v>
      </c>
      <c r="K229" s="14">
        <v>54.484304932735434</v>
      </c>
      <c r="L229" s="14">
        <v>568.95399999999995</v>
      </c>
    </row>
    <row r="230" spans="6:12">
      <c r="F230" s="14">
        <v>123</v>
      </c>
      <c r="G230" s="14">
        <v>583.69720407009959</v>
      </c>
      <c r="H230" s="14">
        <v>-57.555204070099535</v>
      </c>
      <c r="I230" s="14">
        <v>-0.35762060924570815</v>
      </c>
      <c r="K230" s="14">
        <v>54.932735426008975</v>
      </c>
      <c r="L230" s="14">
        <v>574.51300000000003</v>
      </c>
    </row>
    <row r="231" spans="6:12">
      <c r="F231" s="14">
        <v>124</v>
      </c>
      <c r="G231" s="14">
        <v>522.12326042138625</v>
      </c>
      <c r="H231" s="14">
        <v>-185.61326042138626</v>
      </c>
      <c r="I231" s="14">
        <v>-1.1533123433135912</v>
      </c>
      <c r="K231" s="14">
        <v>55.381165919282516</v>
      </c>
      <c r="L231" s="14">
        <v>579.32100000000003</v>
      </c>
    </row>
    <row r="232" spans="6:12">
      <c r="F232" s="14">
        <v>125</v>
      </c>
      <c r="G232" s="14">
        <v>522.12326042138625</v>
      </c>
      <c r="H232" s="14">
        <v>-177.73126042138625</v>
      </c>
      <c r="I232" s="14">
        <v>-1.1043373516057771</v>
      </c>
      <c r="K232" s="14">
        <v>55.829596412556057</v>
      </c>
      <c r="L232" s="14">
        <v>583.62699999999995</v>
      </c>
    </row>
    <row r="233" spans="6:12">
      <c r="F233" s="14">
        <v>126</v>
      </c>
      <c r="G233" s="14">
        <v>522.12326042138625</v>
      </c>
      <c r="H233" s="14">
        <v>-176.43626042138624</v>
      </c>
      <c r="I233" s="14">
        <v>-1.0962908387585784</v>
      </c>
      <c r="K233" s="14">
        <v>56.278026905829599</v>
      </c>
      <c r="L233" s="14">
        <v>601.43399999999997</v>
      </c>
    </row>
    <row r="234" spans="6:12">
      <c r="F234" s="14">
        <v>127</v>
      </c>
      <c r="G234" s="14">
        <v>522.12326042138625</v>
      </c>
      <c r="H234" s="14">
        <v>-156.13826042138624</v>
      </c>
      <c r="I234" s="14">
        <v>-0.97016874009260401</v>
      </c>
      <c r="K234" s="14">
        <v>56.726457399103147</v>
      </c>
      <c r="L234" s="14">
        <v>607.25800000000004</v>
      </c>
    </row>
    <row r="235" spans="6:12">
      <c r="F235" s="14">
        <v>128</v>
      </c>
      <c r="G235" s="14">
        <v>522.12326042138625</v>
      </c>
      <c r="H235" s="14">
        <v>-144.19826042138624</v>
      </c>
      <c r="I235" s="14">
        <v>-0.89597927028908975</v>
      </c>
      <c r="K235" s="14">
        <v>57.174887892376688</v>
      </c>
      <c r="L235" s="14">
        <v>611.47900000000004</v>
      </c>
    </row>
    <row r="236" spans="6:12">
      <c r="F236" s="14">
        <v>129</v>
      </c>
      <c r="G236" s="14">
        <v>522.12326042138625</v>
      </c>
      <c r="H236" s="14">
        <v>-137.07826042138623</v>
      </c>
      <c r="I236" s="14">
        <v>-0.85173898343808285</v>
      </c>
      <c r="K236" s="14">
        <v>57.623318385650229</v>
      </c>
      <c r="L236" s="14">
        <v>612.23400000000004</v>
      </c>
    </row>
    <row r="237" spans="6:12">
      <c r="F237" s="14">
        <v>130</v>
      </c>
      <c r="G237" s="14">
        <v>522.12326042138625</v>
      </c>
      <c r="H237" s="14">
        <v>-130.37426042138623</v>
      </c>
      <c r="I237" s="14">
        <v>-0.81008352233567404</v>
      </c>
      <c r="K237" s="14">
        <v>58.071748878923771</v>
      </c>
      <c r="L237" s="14">
        <v>613.697</v>
      </c>
    </row>
    <row r="238" spans="6:12">
      <c r="F238" s="14">
        <v>131</v>
      </c>
      <c r="G238" s="14">
        <v>460.54931677267291</v>
      </c>
      <c r="H238" s="14">
        <v>-196.54931677267291</v>
      </c>
      <c r="I238" s="14">
        <v>-1.221263785729279</v>
      </c>
      <c r="K238" s="14">
        <v>58.520179372197312</v>
      </c>
      <c r="L238" s="14">
        <v>624.53800000000001</v>
      </c>
    </row>
    <row r="239" spans="6:12">
      <c r="F239" s="14">
        <v>132</v>
      </c>
      <c r="G239" s="14">
        <v>460.54931677267291</v>
      </c>
      <c r="H239" s="14">
        <v>-196.54931677267291</v>
      </c>
      <c r="I239" s="14">
        <v>-1.221263785729279</v>
      </c>
      <c r="K239" s="14">
        <v>58.96860986547086</v>
      </c>
      <c r="L239" s="14">
        <v>635.19200000000001</v>
      </c>
    </row>
    <row r="240" spans="6:12">
      <c r="F240" s="14">
        <v>133</v>
      </c>
      <c r="G240" s="14">
        <v>460.54931677267291</v>
      </c>
      <c r="H240" s="14">
        <v>-196.54931677267291</v>
      </c>
      <c r="I240" s="14">
        <v>-1.221263785729279</v>
      </c>
      <c r="K240" s="14">
        <v>59.417040358744401</v>
      </c>
      <c r="L240" s="14">
        <v>642.78599999999994</v>
      </c>
    </row>
    <row r="241" spans="6:12">
      <c r="F241" s="14">
        <v>134</v>
      </c>
      <c r="G241" s="14">
        <v>460.54931677267291</v>
      </c>
      <c r="H241" s="14">
        <v>-195.15131677267289</v>
      </c>
      <c r="I241" s="14">
        <v>-1.212577279968365</v>
      </c>
      <c r="K241" s="14">
        <v>59.865470852017943</v>
      </c>
      <c r="L241" s="14">
        <v>644.15099999999995</v>
      </c>
    </row>
    <row r="242" spans="6:12">
      <c r="F242" s="14">
        <v>135</v>
      </c>
      <c r="G242" s="14">
        <v>460.54931677267291</v>
      </c>
      <c r="H242" s="14">
        <v>-191.9513167726729</v>
      </c>
      <c r="I242" s="14">
        <v>-1.1926940049791483</v>
      </c>
      <c r="K242" s="14">
        <v>60.313901345291484</v>
      </c>
      <c r="L242" s="14">
        <v>656.13699999999994</v>
      </c>
    </row>
    <row r="243" spans="6:12">
      <c r="F243" s="14">
        <v>136</v>
      </c>
      <c r="G243" s="14">
        <v>460.54931677267291</v>
      </c>
      <c r="H243" s="14">
        <v>-184.84931677267292</v>
      </c>
      <c r="I243" s="14">
        <v>-1.1485655615499559</v>
      </c>
      <c r="K243" s="14">
        <v>60.762331838565025</v>
      </c>
      <c r="L243" s="14">
        <v>669.81100000000004</v>
      </c>
    </row>
    <row r="244" spans="6:12">
      <c r="F244" s="14">
        <v>137</v>
      </c>
      <c r="G244" s="14">
        <v>460.54931677267291</v>
      </c>
      <c r="H244" s="14">
        <v>-177.38831677267291</v>
      </c>
      <c r="I244" s="14">
        <v>-1.1022064632079107</v>
      </c>
      <c r="K244" s="14">
        <v>61.210762331838573</v>
      </c>
      <c r="L244" s="14">
        <v>669.81100000000004</v>
      </c>
    </row>
    <row r="245" spans="6:12">
      <c r="F245" s="14">
        <v>138</v>
      </c>
      <c r="G245" s="14">
        <v>460.54931677267291</v>
      </c>
      <c r="H245" s="14">
        <v>-172.54931677267291</v>
      </c>
      <c r="I245" s="14">
        <v>-1.0721392233101548</v>
      </c>
      <c r="K245" s="14">
        <v>61.659192825112115</v>
      </c>
      <c r="L245" s="14">
        <v>678.596</v>
      </c>
    </row>
    <row r="246" spans="6:12">
      <c r="F246" s="14">
        <v>139</v>
      </c>
      <c r="G246" s="14">
        <v>460.54931677267291</v>
      </c>
      <c r="H246" s="14">
        <v>-172.54931677267291</v>
      </c>
      <c r="I246" s="14">
        <v>-1.0721392233101548</v>
      </c>
      <c r="K246" s="14">
        <v>62.107623318385656</v>
      </c>
      <c r="L246" s="14">
        <v>689.54700000000003</v>
      </c>
    </row>
    <row r="247" spans="6:12">
      <c r="F247" s="14">
        <v>140</v>
      </c>
      <c r="G247" s="14">
        <v>460.54931677267291</v>
      </c>
      <c r="H247" s="14">
        <v>-164.70931677267293</v>
      </c>
      <c r="I247" s="14">
        <v>-1.0234251995865742</v>
      </c>
      <c r="K247" s="14">
        <v>62.556053811659197</v>
      </c>
      <c r="L247" s="14">
        <v>700.92899999999997</v>
      </c>
    </row>
    <row r="248" spans="6:12">
      <c r="F248" s="14">
        <v>141</v>
      </c>
      <c r="G248" s="14">
        <v>460.54931677267291</v>
      </c>
      <c r="H248" s="14">
        <v>-160.54931677267291</v>
      </c>
      <c r="I248" s="14">
        <v>-0.99757694210059256</v>
      </c>
      <c r="K248" s="14">
        <v>63.004484304932738</v>
      </c>
      <c r="L248" s="14">
        <v>709.399</v>
      </c>
    </row>
    <row r="249" spans="6:12">
      <c r="F249" s="14">
        <v>142</v>
      </c>
      <c r="G249" s="14">
        <v>460.54931677267291</v>
      </c>
      <c r="H249" s="14">
        <v>-155.28131677267294</v>
      </c>
      <c r="I249" s="14">
        <v>-0.96484410064959492</v>
      </c>
      <c r="K249" s="14">
        <v>63.452914798206287</v>
      </c>
      <c r="L249" s="14">
        <v>715.678</v>
      </c>
    </row>
    <row r="250" spans="6:12">
      <c r="F250" s="14">
        <v>143</v>
      </c>
      <c r="G250" s="14">
        <v>460.54931677267291</v>
      </c>
      <c r="H250" s="14">
        <v>-147.18731677267289</v>
      </c>
      <c r="I250" s="14">
        <v>-0.91455184197374495</v>
      </c>
      <c r="K250" s="14">
        <v>63.901345291479828</v>
      </c>
      <c r="L250" s="14">
        <v>724.93799999999999</v>
      </c>
    </row>
    <row r="251" spans="6:12">
      <c r="F251" s="14">
        <v>144</v>
      </c>
      <c r="G251" s="14">
        <v>398.9753731239598</v>
      </c>
      <c r="H251" s="14">
        <v>-154.9753731239598</v>
      </c>
      <c r="I251" s="14">
        <v>-0.96294311261879262</v>
      </c>
      <c r="K251" s="14">
        <v>64.349775784753362</v>
      </c>
      <c r="L251" s="14">
        <v>731.36400000000003</v>
      </c>
    </row>
    <row r="252" spans="6:12">
      <c r="F252" s="14">
        <v>145</v>
      </c>
      <c r="G252" s="14">
        <v>398.9753731239598</v>
      </c>
      <c r="H252" s="14">
        <v>-148.40737312395979</v>
      </c>
      <c r="I252" s="14">
        <v>-0.92213269070342552</v>
      </c>
      <c r="K252" s="14">
        <v>64.79820627802691</v>
      </c>
      <c r="L252" s="14">
        <v>746.024</v>
      </c>
    </row>
    <row r="253" spans="6:12">
      <c r="F253" s="14">
        <v>146</v>
      </c>
      <c r="G253" s="14">
        <v>398.9753731239598</v>
      </c>
      <c r="H253" s="14">
        <v>-143.85837312395981</v>
      </c>
      <c r="I253" s="14">
        <v>-0.89386737260156746</v>
      </c>
      <c r="K253" s="14">
        <v>65.246636771300459</v>
      </c>
      <c r="L253" s="14">
        <v>756.98400000000004</v>
      </c>
    </row>
    <row r="254" spans="6:12">
      <c r="F254" s="14">
        <v>147</v>
      </c>
      <c r="G254" s="14">
        <v>398.9753731239598</v>
      </c>
      <c r="H254" s="14">
        <v>-142.08137312395979</v>
      </c>
      <c r="I254" s="14">
        <v>-0.88282594145911797</v>
      </c>
      <c r="K254" s="14">
        <v>65.695067264573993</v>
      </c>
      <c r="L254" s="14">
        <v>759.51800000000003</v>
      </c>
    </row>
    <row r="255" spans="6:12">
      <c r="F255" s="14">
        <v>148</v>
      </c>
      <c r="G255" s="14">
        <v>398.9753731239598</v>
      </c>
      <c r="H255" s="14">
        <v>-135.70737312395983</v>
      </c>
      <c r="I255" s="14">
        <v>-0.84322094308997242</v>
      </c>
      <c r="K255" s="14">
        <v>66.143497757847541</v>
      </c>
      <c r="L255" s="14">
        <v>759.86199999999997</v>
      </c>
    </row>
    <row r="256" spans="6:12">
      <c r="F256" s="14">
        <v>149</v>
      </c>
      <c r="G256" s="14">
        <v>398.9753731239598</v>
      </c>
      <c r="H256" s="14">
        <v>-135.37737312395979</v>
      </c>
      <c r="I256" s="14">
        <v>-0.84117048035670927</v>
      </c>
      <c r="K256" s="14">
        <v>66.591928251121075</v>
      </c>
      <c r="L256" s="14">
        <v>767.13400000000001</v>
      </c>
    </row>
    <row r="257" spans="6:12">
      <c r="F257" s="14">
        <v>150</v>
      </c>
      <c r="G257" s="14">
        <v>337.40142947524646</v>
      </c>
      <c r="H257" s="14">
        <v>-113.76242947524645</v>
      </c>
      <c r="I257" s="14">
        <v>-0.70686552146802561</v>
      </c>
      <c r="K257" s="14">
        <v>67.040358744394624</v>
      </c>
      <c r="L257" s="14">
        <v>777.23699999999997</v>
      </c>
    </row>
    <row r="258" spans="6:12">
      <c r="F258" s="14">
        <v>151</v>
      </c>
      <c r="G258" s="14">
        <v>337.40142947524646</v>
      </c>
      <c r="H258" s="14">
        <v>-110.74942947524647</v>
      </c>
      <c r="I258" s="14">
        <v>-0.68814417536099159</v>
      </c>
      <c r="K258" s="14">
        <v>67.488789237668172</v>
      </c>
      <c r="L258" s="14">
        <v>784.22</v>
      </c>
    </row>
    <row r="259" spans="6:12">
      <c r="F259" s="14">
        <v>152</v>
      </c>
      <c r="G259" s="14">
        <v>337.40142947524646</v>
      </c>
      <c r="H259" s="14">
        <v>-107.40142947524646</v>
      </c>
      <c r="I259" s="14">
        <v>-0.66734129890352367</v>
      </c>
      <c r="K259" s="14">
        <v>67.937219730941706</v>
      </c>
      <c r="L259" s="14">
        <v>785.69200000000001</v>
      </c>
    </row>
    <row r="260" spans="6:12">
      <c r="F260" s="14">
        <v>153</v>
      </c>
      <c r="G260" s="14">
        <v>337.40142947524646</v>
      </c>
      <c r="H260" s="14">
        <v>-107.40142947524646</v>
      </c>
      <c r="I260" s="14">
        <v>-0.66734129890352367</v>
      </c>
      <c r="K260" s="14">
        <v>68.385650224215254</v>
      </c>
      <c r="L260" s="14">
        <v>785.69399999999996</v>
      </c>
    </row>
    <row r="261" spans="6:12">
      <c r="F261" s="14">
        <v>154</v>
      </c>
      <c r="G261" s="14">
        <v>337.40142947524646</v>
      </c>
      <c r="H261" s="14">
        <v>-105.87842947524646</v>
      </c>
      <c r="I261" s="14">
        <v>-0.65787810271334335</v>
      </c>
      <c r="K261" s="14">
        <v>68.834080717488789</v>
      </c>
      <c r="L261" s="14">
        <v>792.34500000000003</v>
      </c>
    </row>
    <row r="262" spans="6:12">
      <c r="F262" s="14">
        <v>155</v>
      </c>
      <c r="G262" s="14">
        <v>337.40142947524646</v>
      </c>
      <c r="H262" s="14">
        <v>-104.11042947524646</v>
      </c>
      <c r="I262" s="14">
        <v>-0.64689259328180126</v>
      </c>
      <c r="K262" s="14">
        <v>69.282511210762337</v>
      </c>
      <c r="L262" s="14">
        <v>799.899</v>
      </c>
    </row>
    <row r="263" spans="6:12">
      <c r="F263" s="14">
        <v>156</v>
      </c>
      <c r="G263" s="14">
        <v>337.40142947524646</v>
      </c>
      <c r="H263" s="14">
        <v>-103.40242947524646</v>
      </c>
      <c r="I263" s="14">
        <v>-0.64249341869043708</v>
      </c>
      <c r="K263" s="14">
        <v>69.730941704035885</v>
      </c>
      <c r="L263" s="14">
        <v>800.61500000000001</v>
      </c>
    </row>
    <row r="264" spans="6:12">
      <c r="F264" s="14">
        <v>157</v>
      </c>
      <c r="G264" s="14">
        <v>337.40142947524646</v>
      </c>
      <c r="H264" s="14">
        <v>-103.40142947524646</v>
      </c>
      <c r="I264" s="14">
        <v>-0.64248720516700297</v>
      </c>
      <c r="K264" s="14">
        <v>70.179372197309419</v>
      </c>
      <c r="L264" s="14">
        <v>801.577</v>
      </c>
    </row>
    <row r="265" spans="6:12">
      <c r="F265" s="14">
        <v>158</v>
      </c>
      <c r="G265" s="14">
        <v>337.40142947524646</v>
      </c>
      <c r="H265" s="14">
        <v>-103.40142947524646</v>
      </c>
      <c r="I265" s="14">
        <v>-0.64248720516700297</v>
      </c>
      <c r="K265" s="14">
        <v>70.627802690582968</v>
      </c>
      <c r="L265" s="14">
        <v>804.28200000000004</v>
      </c>
    </row>
    <row r="266" spans="6:12">
      <c r="F266" s="14">
        <v>159</v>
      </c>
      <c r="G266" s="14">
        <v>337.40142947524646</v>
      </c>
      <c r="H266" s="14">
        <v>-103.40142947524646</v>
      </c>
      <c r="I266" s="14">
        <v>-0.64248720516700297</v>
      </c>
      <c r="K266" s="14">
        <v>71.076233183856502</v>
      </c>
      <c r="L266" s="14">
        <v>826.85900000000004</v>
      </c>
    </row>
    <row r="267" spans="6:12">
      <c r="F267" s="14">
        <v>160</v>
      </c>
      <c r="G267" s="14">
        <v>337.40142947524646</v>
      </c>
      <c r="H267" s="14">
        <v>-103.40142947524646</v>
      </c>
      <c r="I267" s="14">
        <v>-0.64248720516700297</v>
      </c>
      <c r="K267" s="14">
        <v>71.52466367713005</v>
      </c>
      <c r="L267" s="14">
        <v>832.86900000000003</v>
      </c>
    </row>
    <row r="268" spans="6:12">
      <c r="F268" s="14">
        <v>161</v>
      </c>
      <c r="G268" s="14">
        <v>337.40142947524646</v>
      </c>
      <c r="H268" s="14">
        <v>-102.83342947524645</v>
      </c>
      <c r="I268" s="14">
        <v>-0.63895792385641692</v>
      </c>
      <c r="K268" s="14">
        <v>71.973094170403598</v>
      </c>
      <c r="L268" s="14">
        <v>836.33100000000002</v>
      </c>
    </row>
    <row r="269" spans="6:12">
      <c r="F269" s="14">
        <v>162</v>
      </c>
      <c r="G269" s="14">
        <v>337.40142947524646</v>
      </c>
      <c r="H269" s="14">
        <v>-100.80342947524645</v>
      </c>
      <c r="I269" s="14">
        <v>-0.6263444712851326</v>
      </c>
      <c r="K269" s="14">
        <v>72.421524663677133</v>
      </c>
      <c r="L269" s="14">
        <v>842.95699999999999</v>
      </c>
    </row>
    <row r="270" spans="6:12">
      <c r="F270" s="14">
        <v>163</v>
      </c>
      <c r="G270" s="14">
        <v>337.40142947524646</v>
      </c>
      <c r="H270" s="14">
        <v>-100.49342947524647</v>
      </c>
      <c r="I270" s="14">
        <v>-0.62441827902055247</v>
      </c>
      <c r="K270" s="14">
        <v>72.869955156950681</v>
      </c>
      <c r="L270" s="14">
        <v>856.98500000000001</v>
      </c>
    </row>
    <row r="271" spans="6:12">
      <c r="F271" s="14">
        <v>164</v>
      </c>
      <c r="G271" s="14">
        <v>337.40142947524646</v>
      </c>
      <c r="H271" s="14">
        <v>-99.698429475246456</v>
      </c>
      <c r="I271" s="14">
        <v>-0.6194785278904188</v>
      </c>
      <c r="K271" s="14">
        <v>73.318385650224215</v>
      </c>
      <c r="L271" s="14">
        <v>883.87699999999995</v>
      </c>
    </row>
    <row r="272" spans="6:12">
      <c r="F272" s="14">
        <v>165</v>
      </c>
      <c r="G272" s="14">
        <v>337.40142947524646</v>
      </c>
      <c r="H272" s="14">
        <v>-94.164429475246465</v>
      </c>
      <c r="I272" s="14">
        <v>-0.58509288920594249</v>
      </c>
      <c r="K272" s="14">
        <v>73.766816143497763</v>
      </c>
      <c r="L272" s="14">
        <v>888.56899999999996</v>
      </c>
    </row>
    <row r="273" spans="6:12">
      <c r="F273" s="14">
        <v>166</v>
      </c>
      <c r="G273" s="14">
        <v>337.40142947524646</v>
      </c>
      <c r="H273" s="14">
        <v>-93.401429475246459</v>
      </c>
      <c r="I273" s="14">
        <v>-0.58035197082570111</v>
      </c>
      <c r="K273" s="14">
        <v>74.215246636771312</v>
      </c>
      <c r="L273" s="14">
        <v>893.35500000000002</v>
      </c>
    </row>
    <row r="274" spans="6:12">
      <c r="F274" s="14">
        <v>167</v>
      </c>
      <c r="G274" s="14">
        <v>306.61445765088979</v>
      </c>
      <c r="H274" s="14">
        <v>-88.61445765088979</v>
      </c>
      <c r="I274" s="14">
        <v>-0.55060800921654007</v>
      </c>
      <c r="K274" s="14">
        <v>74.663677130044846</v>
      </c>
      <c r="L274" s="14">
        <v>900.88900000000001</v>
      </c>
    </row>
    <row r="275" spans="6:12">
      <c r="F275" s="14">
        <v>168</v>
      </c>
      <c r="G275" s="14">
        <v>275.82748582653312</v>
      </c>
      <c r="H275" s="14">
        <v>-70.82748582653312</v>
      </c>
      <c r="I275" s="14">
        <v>-0.44008824296368665</v>
      </c>
      <c r="K275" s="14">
        <v>75.112107623318394</v>
      </c>
      <c r="L275" s="14">
        <v>910.851</v>
      </c>
    </row>
    <row r="276" spans="6:12">
      <c r="F276" s="14">
        <v>169</v>
      </c>
      <c r="G276" s="14">
        <v>275.82748582653312</v>
      </c>
      <c r="H276" s="14">
        <v>-68.854485826533107</v>
      </c>
      <c r="I276" s="14">
        <v>-0.42782896122814773</v>
      </c>
      <c r="K276" s="14">
        <v>75.560538116591928</v>
      </c>
      <c r="L276" s="14">
        <v>910.851</v>
      </c>
    </row>
    <row r="277" spans="6:12">
      <c r="F277" s="14">
        <v>170</v>
      </c>
      <c r="G277" s="14">
        <v>275.82748582653312</v>
      </c>
      <c r="H277" s="14">
        <v>-60.459485826533125</v>
      </c>
      <c r="I277" s="14">
        <v>-0.37566643199862498</v>
      </c>
      <c r="K277" s="14">
        <v>76.008968609865477</v>
      </c>
      <c r="L277" s="14">
        <v>912.34900000000005</v>
      </c>
    </row>
    <row r="278" spans="6:12">
      <c r="F278" s="14">
        <v>171</v>
      </c>
      <c r="G278" s="14">
        <v>275.82748582653312</v>
      </c>
      <c r="H278" s="14">
        <v>-60.138485826533127</v>
      </c>
      <c r="I278" s="14">
        <v>-0.37367189097626924</v>
      </c>
      <c r="K278" s="14">
        <v>76.457399103139025</v>
      </c>
      <c r="L278" s="14">
        <v>912.34900000000005</v>
      </c>
    </row>
    <row r="279" spans="6:12">
      <c r="F279" s="14">
        <v>172</v>
      </c>
      <c r="G279" s="14">
        <v>275.82748582653312</v>
      </c>
      <c r="H279" s="14">
        <v>-59.833485826533121</v>
      </c>
      <c r="I279" s="14">
        <v>-0.37177676632885948</v>
      </c>
      <c r="K279" s="14">
        <v>76.905829596412559</v>
      </c>
      <c r="L279" s="14">
        <v>917.01700000000005</v>
      </c>
    </row>
    <row r="280" spans="6:12">
      <c r="F280" s="14">
        <v>173</v>
      </c>
      <c r="G280" s="14">
        <v>275.82748582653312</v>
      </c>
      <c r="H280" s="14">
        <v>-57.833485826533121</v>
      </c>
      <c r="I280" s="14">
        <v>-0.35934971946059913</v>
      </c>
      <c r="K280" s="14">
        <v>77.354260089686107</v>
      </c>
      <c r="L280" s="14">
        <v>917.01700000000005</v>
      </c>
    </row>
    <row r="281" spans="6:12">
      <c r="F281" s="14">
        <v>174</v>
      </c>
      <c r="G281" s="14">
        <v>275.82748582653312</v>
      </c>
      <c r="H281" s="14">
        <v>-57.82748582653312</v>
      </c>
      <c r="I281" s="14">
        <v>-0.35931243831999432</v>
      </c>
      <c r="K281" s="14">
        <v>77.802690582959642</v>
      </c>
      <c r="L281" s="14">
        <v>922.01900000000001</v>
      </c>
    </row>
    <row r="282" spans="6:12">
      <c r="F282" s="14">
        <v>175</v>
      </c>
      <c r="G282" s="14">
        <v>245.04051400217645</v>
      </c>
      <c r="H282" s="14">
        <v>-40.040514002176451</v>
      </c>
      <c r="I282" s="14">
        <v>-0.24879267206714095</v>
      </c>
      <c r="K282" s="14">
        <v>78.25112107623319</v>
      </c>
      <c r="L282" s="14">
        <v>922.01900000000001</v>
      </c>
    </row>
    <row r="283" spans="6:12">
      <c r="F283" s="14">
        <v>176</v>
      </c>
      <c r="G283" s="14">
        <v>214.25354217782001</v>
      </c>
      <c r="H283" s="14">
        <v>-44.67054217782001</v>
      </c>
      <c r="I283" s="14">
        <v>-0.27756146063718523</v>
      </c>
      <c r="K283" s="14">
        <v>78.699551569506738</v>
      </c>
      <c r="L283" s="14">
        <v>923.37300000000005</v>
      </c>
    </row>
    <row r="284" spans="6:12">
      <c r="F284" s="14">
        <v>177</v>
      </c>
      <c r="G284" s="14">
        <v>214.25354217782001</v>
      </c>
      <c r="H284" s="14">
        <v>-40.16054217782002</v>
      </c>
      <c r="I284" s="14">
        <v>-0.24953846994925816</v>
      </c>
      <c r="K284" s="14">
        <v>79.147982062780272</v>
      </c>
      <c r="L284" s="14">
        <v>950</v>
      </c>
    </row>
    <row r="285" spans="6:12">
      <c r="F285" s="14">
        <v>178</v>
      </c>
      <c r="G285" s="14">
        <v>214.25354217782001</v>
      </c>
      <c r="H285" s="14">
        <v>-35.192542177820002</v>
      </c>
      <c r="I285" s="14">
        <v>-0.2186696855284993</v>
      </c>
      <c r="K285" s="14">
        <v>79.596412556053821</v>
      </c>
      <c r="L285" s="14">
        <v>957.16700000000003</v>
      </c>
    </row>
    <row r="286" spans="6:12">
      <c r="F286" s="14">
        <v>179</v>
      </c>
      <c r="G286" s="14">
        <v>214.25354217782001</v>
      </c>
      <c r="H286" s="14">
        <v>-34.475542177820017</v>
      </c>
      <c r="I286" s="14">
        <v>-0.21421458922622807</v>
      </c>
      <c r="K286" s="14">
        <v>80.044843049327355</v>
      </c>
      <c r="L286" s="14">
        <v>964.11</v>
      </c>
    </row>
    <row r="287" spans="6:12">
      <c r="F287" s="14">
        <v>180</v>
      </c>
      <c r="G287" s="14">
        <v>214.25354217782001</v>
      </c>
      <c r="H287" s="14">
        <v>-21.64654217782001</v>
      </c>
      <c r="I287" s="14">
        <v>-0.13450129708977196</v>
      </c>
      <c r="K287" s="14">
        <v>80.493273542600903</v>
      </c>
      <c r="L287" s="14">
        <v>976.64099999999996</v>
      </c>
    </row>
    <row r="288" spans="6:12">
      <c r="F288" s="14">
        <v>181</v>
      </c>
      <c r="G288" s="14">
        <v>214.25354217782001</v>
      </c>
      <c r="H288" s="14">
        <v>-17.603542177820003</v>
      </c>
      <c r="I288" s="14">
        <v>-0.1093800218455836</v>
      </c>
      <c r="K288" s="14">
        <v>80.941704035874452</v>
      </c>
      <c r="L288" s="14">
        <v>982.06299999999999</v>
      </c>
    </row>
    <row r="289" spans="6:12">
      <c r="F289" s="14">
        <v>182</v>
      </c>
      <c r="G289" s="14">
        <v>214.25354217782001</v>
      </c>
      <c r="H289" s="14">
        <v>-12.897542177820014</v>
      </c>
      <c r="I289" s="14">
        <v>-8.013918056456705E-2</v>
      </c>
      <c r="K289" s="14">
        <v>81.390134529147986</v>
      </c>
      <c r="L289" s="14">
        <v>985.68499999999995</v>
      </c>
    </row>
    <row r="290" spans="6:12">
      <c r="F290" s="14">
        <v>183</v>
      </c>
      <c r="G290" s="14">
        <v>214.25354217782001</v>
      </c>
      <c r="H290" s="14">
        <v>-11.548542177819996</v>
      </c>
      <c r="I290" s="14">
        <v>-7.1757137451925329E-2</v>
      </c>
      <c r="K290" s="14">
        <v>81.838565022421534</v>
      </c>
      <c r="L290" s="14">
        <v>985.96799999999996</v>
      </c>
    </row>
    <row r="291" spans="6:12">
      <c r="F291" s="14">
        <v>184</v>
      </c>
      <c r="G291" s="14">
        <v>214.25354217782001</v>
      </c>
      <c r="H291" s="14">
        <v>-9.6855421778199968</v>
      </c>
      <c r="I291" s="14">
        <v>-6.01813432941408E-2</v>
      </c>
      <c r="K291" s="14">
        <v>82.286995515695068</v>
      </c>
      <c r="L291" s="14">
        <v>1000</v>
      </c>
    </row>
    <row r="292" spans="6:12">
      <c r="F292" s="14">
        <v>185</v>
      </c>
      <c r="G292" s="14">
        <v>214.25354217782001</v>
      </c>
      <c r="H292" s="14">
        <v>-9.2535421778200089</v>
      </c>
      <c r="I292" s="14">
        <v>-5.7497101170596643E-2</v>
      </c>
      <c r="K292" s="14">
        <v>82.735426008968616</v>
      </c>
      <c r="L292" s="14">
        <v>1002.273</v>
      </c>
    </row>
    <row r="293" spans="6:12">
      <c r="F293" s="14">
        <v>186</v>
      </c>
      <c r="G293" s="14">
        <v>152.67959852910667</v>
      </c>
      <c r="H293" s="14">
        <v>-16.69359852910668</v>
      </c>
      <c r="I293" s="14">
        <v>-0.10372606566056544</v>
      </c>
      <c r="K293" s="14">
        <v>83.183856502242165</v>
      </c>
      <c r="L293" s="14">
        <v>1035.433</v>
      </c>
    </row>
    <row r="294" spans="6:12">
      <c r="F294" s="14">
        <v>187</v>
      </c>
      <c r="G294" s="14">
        <v>152.67959852910667</v>
      </c>
      <c r="H294" s="14">
        <v>-7.094598529106662</v>
      </c>
      <c r="I294" s="14">
        <v>-4.4082454216349744E-2</v>
      </c>
      <c r="K294" s="14">
        <v>83.632286995515699</v>
      </c>
      <c r="L294" s="14">
        <v>1051.1679999999999</v>
      </c>
    </row>
    <row r="295" spans="6:12">
      <c r="F295" s="14">
        <v>188</v>
      </c>
      <c r="G295" s="14">
        <v>152.67959852910667</v>
      </c>
      <c r="H295" s="14">
        <v>-7.059852910666109E-2</v>
      </c>
      <c r="I295" s="14">
        <v>-4.3866561501936023E-4</v>
      </c>
      <c r="K295" s="14">
        <v>84.080717488789247</v>
      </c>
      <c r="L295" s="14">
        <v>1054.027</v>
      </c>
    </row>
    <row r="296" spans="6:12">
      <c r="F296" s="14">
        <v>189</v>
      </c>
      <c r="G296" s="14">
        <v>91.105654880393331</v>
      </c>
      <c r="H296" s="14">
        <v>34.522345119606669</v>
      </c>
      <c r="I296" s="14">
        <v>0.21450540040180566</v>
      </c>
      <c r="K296" s="14">
        <v>84.529147982062781</v>
      </c>
      <c r="L296" s="14">
        <v>1071.752</v>
      </c>
    </row>
    <row r="297" spans="6:12">
      <c r="F297" s="14">
        <v>190</v>
      </c>
      <c r="G297" s="14">
        <v>91.105654880393331</v>
      </c>
      <c r="H297" s="14">
        <v>36.894345119606669</v>
      </c>
      <c r="I297" s="14">
        <v>0.22924387798756246</v>
      </c>
      <c r="K297" s="14">
        <v>84.97757847533633</v>
      </c>
      <c r="L297" s="14">
        <v>1077.855</v>
      </c>
    </row>
    <row r="298" spans="6:12">
      <c r="F298" s="14">
        <v>191</v>
      </c>
      <c r="G298" s="14">
        <v>91.105654880393331</v>
      </c>
      <c r="H298" s="14">
        <v>36.894345119606669</v>
      </c>
      <c r="I298" s="14">
        <v>0.22924387798756246</v>
      </c>
      <c r="K298" s="14">
        <v>85.426008968609878</v>
      </c>
      <c r="L298" s="14">
        <v>1080.3420000000001</v>
      </c>
    </row>
    <row r="299" spans="6:12">
      <c r="F299" s="14">
        <v>192</v>
      </c>
      <c r="G299" s="14">
        <v>29.531711231680219</v>
      </c>
      <c r="H299" s="14">
        <v>15.766288768319782</v>
      </c>
      <c r="I299" s="14">
        <v>9.7964204731218404E-2</v>
      </c>
      <c r="K299" s="14">
        <v>85.874439461883412</v>
      </c>
      <c r="L299" s="14">
        <v>1095.578</v>
      </c>
    </row>
    <row r="300" spans="6:12">
      <c r="F300" s="14">
        <v>193</v>
      </c>
      <c r="G300" s="14">
        <v>29.531711231680219</v>
      </c>
      <c r="H300" s="14">
        <v>16.157288768319781</v>
      </c>
      <c r="I300" s="14">
        <v>0.1003936923939633</v>
      </c>
      <c r="K300" s="14">
        <v>86.32286995515696</v>
      </c>
      <c r="L300" s="14">
        <v>1112.47</v>
      </c>
    </row>
    <row r="301" spans="6:12">
      <c r="F301" s="14">
        <v>194</v>
      </c>
      <c r="G301" s="14">
        <v>29.531711231680219</v>
      </c>
      <c r="H301" s="14">
        <v>20.468288768319781</v>
      </c>
      <c r="I301" s="14">
        <v>0.1271801919184985</v>
      </c>
      <c r="K301" s="14">
        <v>86.771300448430495</v>
      </c>
      <c r="L301" s="14">
        <v>1126.461</v>
      </c>
    </row>
    <row r="302" spans="6:12">
      <c r="F302" s="14">
        <v>195</v>
      </c>
      <c r="G302" s="14">
        <v>29.531711231680219</v>
      </c>
      <c r="H302" s="14">
        <v>21.69728876831978</v>
      </c>
      <c r="I302" s="14">
        <v>0.13481661221904448</v>
      </c>
      <c r="K302" s="14">
        <v>87.219730941704043</v>
      </c>
      <c r="L302" s="14">
        <v>1132.877</v>
      </c>
    </row>
    <row r="303" spans="6:12">
      <c r="F303" s="14">
        <v>196</v>
      </c>
      <c r="G303" s="14">
        <v>29.531711231680219</v>
      </c>
      <c r="H303" s="14">
        <v>27.362288768319779</v>
      </c>
      <c r="I303" s="14">
        <v>0.17001622247339196</v>
      </c>
      <c r="K303" s="14">
        <v>87.668161434977591</v>
      </c>
      <c r="L303" s="14">
        <v>1134.575</v>
      </c>
    </row>
    <row r="304" spans="6:12">
      <c r="F304" s="14">
        <v>197</v>
      </c>
      <c r="G304" s="14">
        <v>29.531711231680219</v>
      </c>
      <c r="H304" s="14">
        <v>39.422288768319774</v>
      </c>
      <c r="I304" s="14">
        <v>0.24495131508900186</v>
      </c>
      <c r="K304" s="14">
        <v>88.116591928251125</v>
      </c>
      <c r="L304" s="14">
        <v>1163.444</v>
      </c>
    </row>
    <row r="305" spans="6:12">
      <c r="F305" s="14">
        <v>198</v>
      </c>
      <c r="G305" s="14">
        <v>29.531711231680219</v>
      </c>
      <c r="H305" s="14">
        <v>73.036288768319778</v>
      </c>
      <c r="I305" s="14">
        <v>0.45381269180385375</v>
      </c>
      <c r="K305" s="14">
        <v>88.565022421524674</v>
      </c>
      <c r="L305" s="14">
        <v>1170.9179999999999</v>
      </c>
    </row>
    <row r="306" spans="6:12">
      <c r="F306" s="14">
        <v>199</v>
      </c>
      <c r="G306" s="14">
        <v>29.531711231680219</v>
      </c>
      <c r="H306" s="14">
        <v>73.036288768319778</v>
      </c>
      <c r="I306" s="14">
        <v>0.45381269180385375</v>
      </c>
      <c r="K306" s="14">
        <v>89.013452914798208</v>
      </c>
      <c r="L306" s="14">
        <v>1177.047</v>
      </c>
    </row>
    <row r="307" spans="6:12">
      <c r="F307" s="14">
        <v>200</v>
      </c>
      <c r="G307" s="14">
        <v>29.531711231680219</v>
      </c>
      <c r="H307" s="14">
        <v>73.110288768319776</v>
      </c>
      <c r="I307" s="14">
        <v>0.45427249253797936</v>
      </c>
      <c r="K307" s="14">
        <v>89.461883408071756</v>
      </c>
      <c r="L307" s="14">
        <v>1188.193</v>
      </c>
    </row>
    <row r="308" spans="6:12">
      <c r="F308" s="14">
        <v>201</v>
      </c>
      <c r="G308" s="14">
        <v>29.531711231680219</v>
      </c>
      <c r="H308" s="14">
        <v>74.036288768319778</v>
      </c>
      <c r="I308" s="14">
        <v>0.46002621523798393</v>
      </c>
      <c r="K308" s="14">
        <v>89.910313901345305</v>
      </c>
      <c r="L308" s="14">
        <v>1294.0989999999999</v>
      </c>
    </row>
    <row r="309" spans="6:12">
      <c r="F309" s="14">
        <v>202</v>
      </c>
      <c r="G309" s="14">
        <v>29.531711231680219</v>
      </c>
      <c r="H309" s="14">
        <v>95.647288768319783</v>
      </c>
      <c r="I309" s="14">
        <v>0.59430667017297123</v>
      </c>
      <c r="K309" s="14">
        <v>90.358744394618839</v>
      </c>
      <c r="L309" s="14">
        <v>1323.287</v>
      </c>
    </row>
    <row r="310" spans="6:12">
      <c r="F310" s="14">
        <v>203</v>
      </c>
      <c r="G310" s="14">
        <v>-1.25526059267645</v>
      </c>
      <c r="H310" s="14">
        <v>732.61926059267648</v>
      </c>
      <c r="I310" s="14">
        <v>4.5521469439877196</v>
      </c>
      <c r="K310" s="14">
        <v>90.807174887892387</v>
      </c>
      <c r="L310" s="14">
        <v>1326.598</v>
      </c>
    </row>
    <row r="311" spans="6:12">
      <c r="F311" s="14">
        <v>204</v>
      </c>
      <c r="G311" s="14">
        <v>-32.042232417033119</v>
      </c>
      <c r="H311" s="14">
        <v>102.96423241703312</v>
      </c>
      <c r="I311" s="14">
        <v>0.63977067100046159</v>
      </c>
      <c r="K311" s="14">
        <v>91.255605381165921</v>
      </c>
      <c r="L311" s="14">
        <v>1351.2539999999999</v>
      </c>
    </row>
    <row r="312" spans="6:12">
      <c r="F312" s="14">
        <v>205</v>
      </c>
      <c r="G312" s="14">
        <v>-32.042232417033119</v>
      </c>
      <c r="H312" s="14">
        <v>107.93823241703312</v>
      </c>
      <c r="I312" s="14">
        <v>0.67067673656182503</v>
      </c>
      <c r="K312" s="14">
        <v>91.704035874439469</v>
      </c>
      <c r="L312" s="14">
        <v>1380.6890000000001</v>
      </c>
    </row>
    <row r="313" spans="6:12">
      <c r="F313" s="14">
        <v>206</v>
      </c>
      <c r="G313" s="14">
        <v>-32.042232417033119</v>
      </c>
      <c r="H313" s="14">
        <v>130.0142324170331</v>
      </c>
      <c r="I313" s="14">
        <v>0.80784647989368275</v>
      </c>
      <c r="K313" s="14">
        <v>92.152466367713018</v>
      </c>
      <c r="L313" s="14">
        <v>1423.568</v>
      </c>
    </row>
    <row r="314" spans="6:12">
      <c r="F314" s="14">
        <v>207</v>
      </c>
      <c r="G314" s="14">
        <v>-32.042232417033119</v>
      </c>
      <c r="H314" s="14">
        <v>132.04223241703312</v>
      </c>
      <c r="I314" s="14">
        <v>0.82044750541809897</v>
      </c>
      <c r="K314" s="14">
        <v>92.600896860986552</v>
      </c>
      <c r="L314" s="14">
        <v>1445.5630000000001</v>
      </c>
    </row>
    <row r="315" spans="6:12">
      <c r="F315" s="14">
        <v>208</v>
      </c>
      <c r="G315" s="14">
        <v>-32.042232417033119</v>
      </c>
      <c r="H315" s="14">
        <v>132.04223241703312</v>
      </c>
      <c r="I315" s="14">
        <v>0.82044750541809897</v>
      </c>
      <c r="K315" s="14">
        <v>93.0493273542601</v>
      </c>
      <c r="L315" s="14">
        <v>1452.6890000000001</v>
      </c>
    </row>
    <row r="316" spans="6:12">
      <c r="F316" s="14">
        <v>209</v>
      </c>
      <c r="G316" s="14">
        <v>-32.042232417033119</v>
      </c>
      <c r="H316" s="14">
        <v>132.06723241703313</v>
      </c>
      <c r="I316" s="14">
        <v>0.82060284350395218</v>
      </c>
      <c r="K316" s="14">
        <v>93.497757847533634</v>
      </c>
      <c r="L316" s="14">
        <v>1500</v>
      </c>
    </row>
    <row r="317" spans="6:12">
      <c r="F317" s="14">
        <v>210</v>
      </c>
      <c r="G317" s="14">
        <v>-32.042232417033119</v>
      </c>
      <c r="H317" s="14">
        <v>134.60523241703311</v>
      </c>
      <c r="I317" s="14">
        <v>0.8363727659797745</v>
      </c>
      <c r="K317" s="14">
        <v>93.946188340807183</v>
      </c>
      <c r="L317" s="14">
        <v>1500</v>
      </c>
    </row>
    <row r="318" spans="6:12">
      <c r="F318" s="14">
        <v>211</v>
      </c>
      <c r="G318" s="14">
        <v>-32.042232417033119</v>
      </c>
      <c r="H318" s="14">
        <v>134.6102324170331</v>
      </c>
      <c r="I318" s="14">
        <v>0.83640383359694515</v>
      </c>
      <c r="K318" s="14">
        <v>94.394618834080731</v>
      </c>
      <c r="L318" s="14">
        <v>1500</v>
      </c>
    </row>
    <row r="319" spans="6:12">
      <c r="F319" s="14">
        <v>212</v>
      </c>
      <c r="G319" s="14">
        <v>-93.616176065746458</v>
      </c>
      <c r="H319" s="14">
        <v>150.51117606574647</v>
      </c>
      <c r="I319" s="14">
        <v>0.93520471958300899</v>
      </c>
      <c r="K319" s="14">
        <v>94.843049327354265</v>
      </c>
      <c r="L319" s="14">
        <v>1507.972</v>
      </c>
    </row>
    <row r="320" spans="6:12">
      <c r="F320" s="14">
        <v>213</v>
      </c>
      <c r="G320" s="14">
        <v>-93.616176065746458</v>
      </c>
      <c r="H320" s="14">
        <v>150.51117606574647</v>
      </c>
      <c r="I320" s="14">
        <v>0.93520471958300899</v>
      </c>
      <c r="K320" s="14">
        <v>95.291479820627814</v>
      </c>
      <c r="L320" s="14">
        <v>1542.329</v>
      </c>
    </row>
    <row r="321" spans="6:12">
      <c r="F321" s="14">
        <v>214</v>
      </c>
      <c r="G321" s="14">
        <v>-93.616176065746458</v>
      </c>
      <c r="H321" s="14">
        <v>161.70917606574648</v>
      </c>
      <c r="I321" s="14">
        <v>1.0047837549983989</v>
      </c>
      <c r="K321" s="14">
        <v>95.739910313901348</v>
      </c>
      <c r="L321" s="14">
        <v>1544.8989999999999</v>
      </c>
    </row>
    <row r="322" spans="6:12">
      <c r="F322" s="14">
        <v>215</v>
      </c>
      <c r="G322" s="14">
        <v>-93.616176065746458</v>
      </c>
      <c r="H322" s="14">
        <v>162.21017606574645</v>
      </c>
      <c r="I322" s="14">
        <v>1.0078967302388979</v>
      </c>
      <c r="K322" s="14">
        <v>96.188340807174896</v>
      </c>
      <c r="L322" s="14">
        <v>1547.1590000000001</v>
      </c>
    </row>
    <row r="323" spans="6:12">
      <c r="F323" s="14">
        <v>216</v>
      </c>
      <c r="G323" s="14">
        <v>-216.76406336317291</v>
      </c>
      <c r="H323" s="14">
        <v>259.33206336317289</v>
      </c>
      <c r="I323" s="14">
        <v>1.6113658529284072</v>
      </c>
      <c r="K323" s="14">
        <v>96.63677130044843</v>
      </c>
      <c r="L323" s="14">
        <v>1567.548</v>
      </c>
    </row>
    <row r="324" spans="6:12">
      <c r="F324" s="14">
        <v>217</v>
      </c>
      <c r="G324" s="14">
        <v>-216.76406336317291</v>
      </c>
      <c r="H324" s="14">
        <v>262.45306336317293</v>
      </c>
      <c r="I324" s="14">
        <v>1.6307582595663277</v>
      </c>
      <c r="K324" s="14">
        <v>97.085201793721978</v>
      </c>
      <c r="L324" s="14">
        <v>1600</v>
      </c>
    </row>
    <row r="325" spans="6:12">
      <c r="F325" s="14">
        <v>218</v>
      </c>
      <c r="G325" s="14">
        <v>-278.33800701188625</v>
      </c>
      <c r="H325" s="14">
        <v>308.76300701188626</v>
      </c>
      <c r="I325" s="14">
        <v>1.9185061796608562</v>
      </c>
      <c r="K325" s="14">
        <v>97.533632286995527</v>
      </c>
      <c r="L325" s="14">
        <v>1720.806</v>
      </c>
    </row>
    <row r="326" spans="6:12">
      <c r="F326" s="14">
        <v>219</v>
      </c>
      <c r="G326" s="14">
        <v>-278.33800701188625</v>
      </c>
      <c r="H326" s="14">
        <v>314.32500701188627</v>
      </c>
      <c r="I326" s="14">
        <v>1.9530657970014882</v>
      </c>
      <c r="K326" s="14">
        <v>97.982062780269061</v>
      </c>
      <c r="L326" s="14">
        <v>1789.6590000000001</v>
      </c>
    </row>
    <row r="327" spans="6:12">
      <c r="F327" s="14">
        <v>220</v>
      </c>
      <c r="G327" s="14">
        <v>-339.91195066059959</v>
      </c>
      <c r="H327" s="14">
        <v>365.60095066059961</v>
      </c>
      <c r="I327" s="14">
        <v>2.271670074469907</v>
      </c>
      <c r="K327" s="14">
        <v>98.430493273542609</v>
      </c>
      <c r="L327" s="14">
        <v>1837.5160000000001</v>
      </c>
    </row>
    <row r="328" spans="6:12">
      <c r="F328" s="14">
        <v>221</v>
      </c>
      <c r="G328" s="14">
        <v>-339.91195066059959</v>
      </c>
      <c r="H328" s="14">
        <v>366.5099506605996</v>
      </c>
      <c r="I328" s="14">
        <v>2.2773181672715315</v>
      </c>
      <c r="K328" s="14">
        <v>98.878923766816143</v>
      </c>
      <c r="L328" s="14">
        <v>1985.1189999999999</v>
      </c>
    </row>
    <row r="329" spans="6:12">
      <c r="F329" s="14">
        <v>222</v>
      </c>
      <c r="G329" s="14">
        <v>-339.91195066059959</v>
      </c>
      <c r="H329" s="14">
        <v>366.80695066059957</v>
      </c>
      <c r="I329" s="14">
        <v>2.2791635837314677</v>
      </c>
      <c r="K329" s="14">
        <v>99.327354260089692</v>
      </c>
      <c r="L329" s="14">
        <v>2000</v>
      </c>
    </row>
    <row r="330" spans="6:12" ht="15.75" thickBot="1">
      <c r="F330" s="15">
        <v>223</v>
      </c>
      <c r="G330" s="15">
        <v>-463.05983795802626</v>
      </c>
      <c r="H330" s="15">
        <v>483.51583795802628</v>
      </c>
      <c r="I330" s="15">
        <v>3.004336989925287</v>
      </c>
      <c r="K330" s="15">
        <v>99.77578475336324</v>
      </c>
      <c r="L330" s="15">
        <v>2271.86</v>
      </c>
    </row>
  </sheetData>
  <sortState xmlns:xlrd2="http://schemas.microsoft.com/office/spreadsheetml/2017/richdata2" ref="L108:L330">
    <sortCondition ref="L108"/>
  </sortState>
  <phoneticPr fontId="8" type="noConversion"/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61"/>
  <sheetViews>
    <sheetView topLeftCell="N26" workbookViewId="0">
      <selection activeCell="S31" sqref="S31:AA52"/>
    </sheetView>
  </sheetViews>
  <sheetFormatPr defaultRowHeight="15"/>
  <cols>
    <col min="1" max="1" width="10.7109375" customWidth="1"/>
    <col min="2" max="2" width="11.85546875" customWidth="1"/>
    <col min="4" max="4" width="11.42578125" customWidth="1"/>
    <col min="6" max="6" width="15.140625" customWidth="1"/>
    <col min="12" max="12" width="13.140625" bestFit="1" customWidth="1"/>
    <col min="13" max="13" width="14.42578125" bestFit="1" customWidth="1"/>
    <col min="19" max="19" width="27.28515625" bestFit="1" customWidth="1"/>
    <col min="20" max="20" width="14.7109375" bestFit="1" customWidth="1"/>
    <col min="21" max="21" width="14.5703125" bestFit="1" customWidth="1"/>
    <col min="22" max="22" width="12.7109375" bestFit="1" customWidth="1"/>
    <col min="23" max="23" width="12" bestFit="1" customWidth="1"/>
    <col min="24" max="24" width="13.42578125" bestFit="1" customWidth="1"/>
    <col min="25" max="27" width="12.7109375" bestFit="1" customWidth="1"/>
  </cols>
  <sheetData>
    <row r="1" spans="1:22" ht="60">
      <c r="A1" s="2" t="s">
        <v>13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M1" t="str">
        <f>G1</f>
        <v>Decibel</v>
      </c>
      <c r="N1" t="s">
        <v>24</v>
      </c>
    </row>
    <row r="2" spans="1:22">
      <c r="A2">
        <v>1420</v>
      </c>
      <c r="B2" s="7">
        <v>800</v>
      </c>
      <c r="C2">
        <v>0</v>
      </c>
      <c r="D2">
        <v>0.18090000000000001</v>
      </c>
      <c r="E2">
        <v>71.3</v>
      </c>
      <c r="F2">
        <v>2.66337E-3</v>
      </c>
      <c r="G2">
        <v>126.20099999999999</v>
      </c>
      <c r="I2" t="s">
        <v>59</v>
      </c>
      <c r="J2">
        <f>MAX(G2:G1504)</f>
        <v>140.98699999999999</v>
      </c>
      <c r="M2" t="s">
        <v>101</v>
      </c>
      <c r="N2">
        <v>105</v>
      </c>
      <c r="R2" s="18" t="s">
        <v>111</v>
      </c>
      <c r="S2" s="18" t="s">
        <v>37</v>
      </c>
    </row>
    <row r="3" spans="1:22">
      <c r="A3">
        <v>682</v>
      </c>
      <c r="B3" s="7">
        <v>1000</v>
      </c>
      <c r="C3">
        <v>0</v>
      </c>
      <c r="D3">
        <v>8.9300000000000004E-2</v>
      </c>
      <c r="E3">
        <v>71.3</v>
      </c>
      <c r="F3">
        <v>2.66337E-3</v>
      </c>
      <c r="G3">
        <v>125.20099999999999</v>
      </c>
      <c r="I3" t="s">
        <v>60</v>
      </c>
      <c r="J3">
        <f>MIN(G2:G1504)</f>
        <v>103.38</v>
      </c>
      <c r="M3" t="s">
        <v>102</v>
      </c>
      <c r="N3">
        <v>110</v>
      </c>
      <c r="R3" s="39">
        <v>105</v>
      </c>
      <c r="S3" s="19">
        <v>4</v>
      </c>
    </row>
    <row r="4" spans="1:22">
      <c r="A4">
        <v>714</v>
      </c>
      <c r="B4" s="7">
        <v>1250</v>
      </c>
      <c r="C4">
        <v>0</v>
      </c>
      <c r="D4">
        <v>3.1300000000000001E-2</v>
      </c>
      <c r="E4">
        <v>71.3</v>
      </c>
      <c r="F4">
        <v>2.66337E-3</v>
      </c>
      <c r="G4">
        <v>125.95099999999999</v>
      </c>
      <c r="M4" t="s">
        <v>103</v>
      </c>
      <c r="N4">
        <v>115</v>
      </c>
      <c r="R4" s="39">
        <v>110</v>
      </c>
      <c r="S4" s="19">
        <v>32</v>
      </c>
    </row>
    <row r="5" spans="1:22">
      <c r="A5">
        <v>2336</v>
      </c>
      <c r="B5" s="7">
        <v>1600</v>
      </c>
      <c r="C5">
        <v>0</v>
      </c>
      <c r="D5">
        <v>0.1867</v>
      </c>
      <c r="E5">
        <v>71.3</v>
      </c>
      <c r="F5">
        <v>2.66337E-3</v>
      </c>
      <c r="G5">
        <v>127.59099999999999</v>
      </c>
      <c r="M5" t="s">
        <v>104</v>
      </c>
      <c r="N5">
        <v>120</v>
      </c>
      <c r="R5" s="39">
        <v>115</v>
      </c>
      <c r="S5" s="19">
        <v>108</v>
      </c>
    </row>
    <row r="6" spans="1:22">
      <c r="A6">
        <v>2216</v>
      </c>
      <c r="B6" s="7">
        <v>2000</v>
      </c>
      <c r="C6">
        <v>0</v>
      </c>
      <c r="D6">
        <v>7.0499999999999993E-2</v>
      </c>
      <c r="E6">
        <v>71.3</v>
      </c>
      <c r="F6">
        <v>2.66337E-3</v>
      </c>
      <c r="G6">
        <v>127.461</v>
      </c>
      <c r="M6" t="s">
        <v>105</v>
      </c>
      <c r="N6">
        <v>125</v>
      </c>
      <c r="R6" s="39">
        <v>120</v>
      </c>
      <c r="S6" s="19">
        <v>216</v>
      </c>
    </row>
    <row r="7" spans="1:22">
      <c r="A7">
        <v>1327</v>
      </c>
      <c r="B7" s="7">
        <v>2500</v>
      </c>
      <c r="C7">
        <v>0</v>
      </c>
      <c r="D7">
        <v>0.12809999999999999</v>
      </c>
      <c r="E7">
        <v>71.3</v>
      </c>
      <c r="F7">
        <v>2.66337E-3</v>
      </c>
      <c r="G7">
        <v>125.571</v>
      </c>
      <c r="M7" t="s">
        <v>106</v>
      </c>
      <c r="N7">
        <v>130</v>
      </c>
      <c r="R7" s="39">
        <v>125</v>
      </c>
      <c r="S7" s="19">
        <v>332</v>
      </c>
    </row>
    <row r="8" spans="1:22">
      <c r="A8">
        <v>1025</v>
      </c>
      <c r="B8" s="7">
        <v>3150</v>
      </c>
      <c r="C8">
        <v>0</v>
      </c>
      <c r="D8">
        <v>0.1966</v>
      </c>
      <c r="E8">
        <v>71.3</v>
      </c>
      <c r="F8">
        <v>2.66337E-3</v>
      </c>
      <c r="G8">
        <v>125.20099999999999</v>
      </c>
      <c r="M8" t="s">
        <v>110</v>
      </c>
      <c r="N8">
        <v>135</v>
      </c>
      <c r="R8" s="39">
        <v>130</v>
      </c>
      <c r="S8" s="19">
        <v>436</v>
      </c>
    </row>
    <row r="9" spans="1:22">
      <c r="A9">
        <v>920</v>
      </c>
      <c r="B9" s="7">
        <v>4000</v>
      </c>
      <c r="C9">
        <v>0</v>
      </c>
      <c r="D9">
        <v>0.1353</v>
      </c>
      <c r="E9">
        <v>71.3</v>
      </c>
      <c r="F9">
        <v>2.66337E-3</v>
      </c>
      <c r="G9">
        <v>123.06100000000001</v>
      </c>
      <c r="M9" t="s">
        <v>107</v>
      </c>
      <c r="N9">
        <v>140</v>
      </c>
      <c r="R9" s="39">
        <v>135</v>
      </c>
      <c r="S9" s="19">
        <v>304</v>
      </c>
    </row>
    <row r="10" spans="1:22">
      <c r="A10">
        <v>465</v>
      </c>
      <c r="B10" s="7">
        <v>5000</v>
      </c>
      <c r="C10">
        <v>0</v>
      </c>
      <c r="D10">
        <v>0.16880000000000001</v>
      </c>
      <c r="E10">
        <v>71.3</v>
      </c>
      <c r="F10">
        <v>2.66337E-3</v>
      </c>
      <c r="G10">
        <v>121.301</v>
      </c>
      <c r="M10" t="s">
        <v>108</v>
      </c>
      <c r="N10">
        <v>145</v>
      </c>
      <c r="R10" s="39">
        <v>140</v>
      </c>
      <c r="S10" s="19">
        <v>69</v>
      </c>
    </row>
    <row r="11" spans="1:22">
      <c r="A11">
        <v>138</v>
      </c>
      <c r="B11" s="7">
        <v>6300</v>
      </c>
      <c r="C11">
        <v>0</v>
      </c>
      <c r="D11">
        <v>0.1578</v>
      </c>
      <c r="E11">
        <v>71.3</v>
      </c>
      <c r="F11">
        <v>2.66337E-3</v>
      </c>
      <c r="G11">
        <v>119.541</v>
      </c>
      <c r="M11" t="s">
        <v>109</v>
      </c>
      <c r="N11">
        <v>150</v>
      </c>
      <c r="R11" s="39">
        <v>145</v>
      </c>
      <c r="S11" s="19">
        <v>2</v>
      </c>
    </row>
    <row r="12" spans="1:22">
      <c r="A12">
        <v>1411</v>
      </c>
      <c r="B12" s="7">
        <v>8000</v>
      </c>
      <c r="C12">
        <v>0</v>
      </c>
      <c r="D12">
        <v>5.5800000000000002E-2</v>
      </c>
      <c r="E12">
        <v>71.3</v>
      </c>
      <c r="F12">
        <v>2.66337E-3</v>
      </c>
      <c r="G12">
        <v>117.151</v>
      </c>
      <c r="R12" s="39">
        <v>150</v>
      </c>
      <c r="S12" s="19">
        <v>0</v>
      </c>
    </row>
    <row r="13" spans="1:22">
      <c r="A13">
        <v>1439</v>
      </c>
      <c r="B13" s="7">
        <v>10000</v>
      </c>
      <c r="C13">
        <v>0</v>
      </c>
      <c r="D13">
        <v>0.15129999999999999</v>
      </c>
      <c r="E13">
        <v>71.3</v>
      </c>
      <c r="F13">
        <v>2.66337E-3</v>
      </c>
      <c r="G13">
        <v>115.39100000000001</v>
      </c>
      <c r="R13" s="19" t="s">
        <v>36</v>
      </c>
      <c r="S13" s="19">
        <v>0</v>
      </c>
    </row>
    <row r="14" spans="1:22">
      <c r="A14">
        <v>2388</v>
      </c>
      <c r="B14" s="7">
        <v>12500</v>
      </c>
      <c r="C14">
        <v>0</v>
      </c>
      <c r="D14">
        <v>0.12379999999999999</v>
      </c>
      <c r="E14">
        <v>71.3</v>
      </c>
      <c r="F14">
        <v>2.66337E-3</v>
      </c>
      <c r="G14">
        <v>112.241</v>
      </c>
      <c r="L14" s="31" t="s">
        <v>56</v>
      </c>
      <c r="M14" t="s">
        <v>112</v>
      </c>
    </row>
    <row r="15" spans="1:22">
      <c r="A15">
        <v>1849</v>
      </c>
      <c r="B15" s="7">
        <v>16000</v>
      </c>
      <c r="C15">
        <v>0</v>
      </c>
      <c r="D15">
        <v>0.12759999999999999</v>
      </c>
      <c r="E15">
        <v>71.3</v>
      </c>
      <c r="F15">
        <v>2.66337E-3</v>
      </c>
      <c r="G15">
        <v>108.721</v>
      </c>
      <c r="L15" s="40">
        <v>103.38</v>
      </c>
      <c r="M15" s="20">
        <v>103.38</v>
      </c>
      <c r="U15" s="23"/>
      <c r="V15" s="23" t="str">
        <f>R2</f>
        <v>Decibels</v>
      </c>
    </row>
    <row r="16" spans="1:22">
      <c r="A16">
        <v>1740</v>
      </c>
      <c r="B16" s="7">
        <v>500</v>
      </c>
      <c r="C16">
        <v>0</v>
      </c>
      <c r="D16">
        <v>0.1666</v>
      </c>
      <c r="E16">
        <v>55.5</v>
      </c>
      <c r="F16">
        <v>2.83081E-3</v>
      </c>
      <c r="G16">
        <v>126.416</v>
      </c>
      <c r="L16" s="40">
        <v>104.13</v>
      </c>
      <c r="M16" s="20">
        <v>104.13</v>
      </c>
      <c r="U16" s="23" t="s">
        <v>39</v>
      </c>
      <c r="V16" s="27">
        <f>MIN(G2:G1504)</f>
        <v>103.38</v>
      </c>
    </row>
    <row r="17" spans="1:27">
      <c r="A17">
        <v>1666</v>
      </c>
      <c r="B17" s="7">
        <v>630</v>
      </c>
      <c r="C17">
        <v>0</v>
      </c>
      <c r="D17">
        <v>0.1515</v>
      </c>
      <c r="E17">
        <v>55.5</v>
      </c>
      <c r="F17">
        <v>2.83081E-3</v>
      </c>
      <c r="G17">
        <v>127.696</v>
      </c>
      <c r="L17" s="40">
        <v>104.20399999999999</v>
      </c>
      <c r="M17" s="20">
        <v>104.20399999999999</v>
      </c>
      <c r="U17" s="23" t="s">
        <v>40</v>
      </c>
      <c r="V17" s="27">
        <f>MAX(G2:G1504)</f>
        <v>140.98699999999999</v>
      </c>
    </row>
    <row r="18" spans="1:27">
      <c r="A18">
        <v>1672</v>
      </c>
      <c r="B18" s="7">
        <v>800</v>
      </c>
      <c r="C18">
        <v>0</v>
      </c>
      <c r="D18">
        <v>0.1229</v>
      </c>
      <c r="E18">
        <v>55.5</v>
      </c>
      <c r="F18">
        <v>2.83081E-3</v>
      </c>
      <c r="G18">
        <v>128.08600000000001</v>
      </c>
      <c r="L18" s="40">
        <v>104.5</v>
      </c>
      <c r="M18" s="20">
        <v>104.5</v>
      </c>
      <c r="U18" s="23" t="s">
        <v>41</v>
      </c>
      <c r="V18" s="27">
        <f>AVERAGE(G2:G1504)</f>
        <v>124.83594278110434</v>
      </c>
    </row>
    <row r="19" spans="1:27">
      <c r="A19">
        <v>2455</v>
      </c>
      <c r="B19" s="7">
        <v>1000</v>
      </c>
      <c r="C19">
        <v>0</v>
      </c>
      <c r="D19">
        <v>9.8500000000000004E-2</v>
      </c>
      <c r="E19">
        <v>55.5</v>
      </c>
      <c r="F19">
        <v>2.83081E-3</v>
      </c>
      <c r="G19">
        <v>126.96599999999999</v>
      </c>
      <c r="L19" s="40">
        <v>106.111</v>
      </c>
      <c r="M19" s="20">
        <v>106.111</v>
      </c>
      <c r="U19" s="23" t="s">
        <v>42</v>
      </c>
      <c r="V19" s="28">
        <f>_xlfn.STDEV.P(G2:G1504)</f>
        <v>6.896361277488789</v>
      </c>
    </row>
    <row r="20" spans="1:27">
      <c r="A20">
        <v>403</v>
      </c>
      <c r="B20" s="7">
        <v>1250</v>
      </c>
      <c r="C20">
        <v>0</v>
      </c>
      <c r="D20">
        <v>0.1724</v>
      </c>
      <c r="E20">
        <v>55.5</v>
      </c>
      <c r="F20">
        <v>2.83081E-3</v>
      </c>
      <c r="G20">
        <v>126.086</v>
      </c>
      <c r="L20" s="40">
        <v>106.224</v>
      </c>
      <c r="M20" s="20">
        <v>106.224</v>
      </c>
      <c r="U20" s="36" t="s">
        <v>46</v>
      </c>
      <c r="V20" s="23">
        <f>MEDIAN(G2:G1504)</f>
        <v>125.721</v>
      </c>
    </row>
    <row r="21" spans="1:27">
      <c r="A21">
        <v>856</v>
      </c>
      <c r="B21" s="7">
        <v>1600</v>
      </c>
      <c r="C21">
        <v>0</v>
      </c>
      <c r="D21">
        <v>0.11269999999999999</v>
      </c>
      <c r="E21">
        <v>55.5</v>
      </c>
      <c r="F21">
        <v>2.83081E-3</v>
      </c>
      <c r="G21">
        <v>126.986</v>
      </c>
      <c r="L21" s="40">
        <v>106.26</v>
      </c>
      <c r="M21" s="20">
        <v>106.26</v>
      </c>
      <c r="U21" s="36" t="s">
        <v>47</v>
      </c>
      <c r="V21" s="23">
        <f>MODE(G2:G1504)</f>
        <v>127.315</v>
      </c>
    </row>
    <row r="22" spans="1:27">
      <c r="A22">
        <v>2050</v>
      </c>
      <c r="B22" s="7">
        <v>2000</v>
      </c>
      <c r="C22">
        <v>0</v>
      </c>
      <c r="D22">
        <v>7.0499999999999993E-2</v>
      </c>
      <c r="E22">
        <v>55.5</v>
      </c>
      <c r="F22">
        <v>2.83081E-3</v>
      </c>
      <c r="G22">
        <v>126.616</v>
      </c>
      <c r="L22" s="40">
        <v>106.58199999999999</v>
      </c>
      <c r="M22" s="20">
        <v>106.58199999999999</v>
      </c>
      <c r="U22" s="36" t="s">
        <v>48</v>
      </c>
      <c r="V22" s="23">
        <f>_xlfn.SKEW.P(G2:G1504)</f>
        <v>-0.41853395581328945</v>
      </c>
    </row>
    <row r="23" spans="1:27">
      <c r="A23">
        <v>1271</v>
      </c>
      <c r="B23" s="7">
        <v>2500</v>
      </c>
      <c r="C23">
        <v>0</v>
      </c>
      <c r="D23">
        <v>0.1988</v>
      </c>
      <c r="E23">
        <v>55.5</v>
      </c>
      <c r="F23">
        <v>2.83081E-3</v>
      </c>
      <c r="G23">
        <v>124.10599999999999</v>
      </c>
      <c r="L23" s="40">
        <v>106.604</v>
      </c>
      <c r="M23" s="20">
        <v>106.604</v>
      </c>
      <c r="U23" s="36" t="s">
        <v>49</v>
      </c>
      <c r="V23" s="23">
        <f>KURT(G2:G1504)</f>
        <v>-0.31418730019317342</v>
      </c>
    </row>
    <row r="24" spans="1:27">
      <c r="A24">
        <v>2429</v>
      </c>
      <c r="B24" s="7">
        <v>3150</v>
      </c>
      <c r="C24">
        <v>0</v>
      </c>
      <c r="D24">
        <v>0.1159</v>
      </c>
      <c r="E24">
        <v>55.5</v>
      </c>
      <c r="F24">
        <v>2.83081E-3</v>
      </c>
      <c r="G24">
        <v>123.236</v>
      </c>
      <c r="L24" s="40">
        <v>106.88</v>
      </c>
      <c r="M24" s="20">
        <v>106.88</v>
      </c>
      <c r="U24" s="36" t="s">
        <v>50</v>
      </c>
      <c r="V24" s="23">
        <v>130</v>
      </c>
    </row>
    <row r="25" spans="1:27">
      <c r="A25">
        <v>812</v>
      </c>
      <c r="B25" s="7">
        <v>4000</v>
      </c>
      <c r="C25">
        <v>0</v>
      </c>
      <c r="D25">
        <v>3.32E-2</v>
      </c>
      <c r="E25">
        <v>55.5</v>
      </c>
      <c r="F25">
        <v>2.83081E-3</v>
      </c>
      <c r="G25">
        <v>121.10599999999999</v>
      </c>
      <c r="L25" s="40">
        <v>107.14700000000001</v>
      </c>
      <c r="M25" s="20">
        <v>107.14700000000001</v>
      </c>
      <c r="U25" s="36" t="s">
        <v>51</v>
      </c>
      <c r="V25" s="23">
        <v>210</v>
      </c>
    </row>
    <row r="26" spans="1:27">
      <c r="A26">
        <v>405</v>
      </c>
      <c r="B26" s="7">
        <v>5000</v>
      </c>
      <c r="C26">
        <v>0</v>
      </c>
      <c r="D26">
        <v>3.6400000000000002E-2</v>
      </c>
      <c r="E26">
        <v>55.5</v>
      </c>
      <c r="F26">
        <v>2.83081E-3</v>
      </c>
      <c r="G26">
        <v>119.60599999999999</v>
      </c>
      <c r="L26" s="40">
        <v>107.267</v>
      </c>
      <c r="M26" s="20">
        <v>107.267</v>
      </c>
      <c r="U26" s="36" t="s">
        <v>52</v>
      </c>
      <c r="V26" s="23">
        <v>5</v>
      </c>
    </row>
    <row r="27" spans="1:27">
      <c r="A27">
        <v>1630</v>
      </c>
      <c r="B27" s="7">
        <v>6300</v>
      </c>
      <c r="C27">
        <v>0</v>
      </c>
      <c r="D27">
        <v>0.1231</v>
      </c>
      <c r="E27">
        <v>55.5</v>
      </c>
      <c r="F27">
        <v>2.83081E-3</v>
      </c>
      <c r="G27">
        <v>117.976</v>
      </c>
      <c r="L27" s="40">
        <v>107.28400000000001</v>
      </c>
      <c r="M27" s="20">
        <v>107.28400000000001</v>
      </c>
      <c r="U27" s="36" t="s">
        <v>53</v>
      </c>
      <c r="V27" s="23">
        <v>1</v>
      </c>
    </row>
    <row r="28" spans="1:27">
      <c r="A28">
        <v>2376</v>
      </c>
      <c r="B28" s="7">
        <v>8000</v>
      </c>
      <c r="C28">
        <v>0</v>
      </c>
      <c r="D28">
        <v>6.5699999999999995E-2</v>
      </c>
      <c r="E28">
        <v>55.5</v>
      </c>
      <c r="F28">
        <v>2.83081E-3</v>
      </c>
      <c r="G28">
        <v>116.476</v>
      </c>
      <c r="L28" s="40">
        <v>107.405</v>
      </c>
      <c r="M28" s="20">
        <v>107.405</v>
      </c>
    </row>
    <row r="29" spans="1:27">
      <c r="A29">
        <v>861</v>
      </c>
      <c r="B29" s="7">
        <v>10000</v>
      </c>
      <c r="C29">
        <v>0</v>
      </c>
      <c r="D29">
        <v>0.13650000000000001</v>
      </c>
      <c r="E29">
        <v>55.5</v>
      </c>
      <c r="F29">
        <v>2.83081E-3</v>
      </c>
      <c r="G29">
        <v>113.07599999999999</v>
      </c>
      <c r="L29" s="40">
        <v>107.985</v>
      </c>
      <c r="M29" s="20">
        <v>107.985</v>
      </c>
    </row>
    <row r="30" spans="1:27">
      <c r="A30">
        <v>2436</v>
      </c>
      <c r="B30" s="7">
        <v>12500</v>
      </c>
      <c r="C30">
        <v>0</v>
      </c>
      <c r="D30">
        <v>0.1178</v>
      </c>
      <c r="E30">
        <v>55.5</v>
      </c>
      <c r="F30">
        <v>2.83081E-3</v>
      </c>
      <c r="G30">
        <v>111.07599999999999</v>
      </c>
      <c r="L30" s="40">
        <v>108.03400000000001</v>
      </c>
      <c r="M30" s="20">
        <v>216.06800000000001</v>
      </c>
    </row>
    <row r="31" spans="1:27">
      <c r="A31">
        <v>36</v>
      </c>
      <c r="B31" s="7">
        <v>200</v>
      </c>
      <c r="C31">
        <v>0</v>
      </c>
      <c r="D31">
        <v>0.17519999999999999</v>
      </c>
      <c r="E31">
        <v>39.6</v>
      </c>
      <c r="F31">
        <v>3.1013799999999999E-3</v>
      </c>
      <c r="G31">
        <v>118.129</v>
      </c>
      <c r="L31" s="40">
        <v>108.185</v>
      </c>
      <c r="M31" s="20">
        <v>108.185</v>
      </c>
      <c r="S31" s="23" t="s">
        <v>140</v>
      </c>
      <c r="T31" s="23"/>
      <c r="U31" s="23"/>
      <c r="V31" s="23"/>
      <c r="W31" s="23"/>
      <c r="X31" s="23"/>
      <c r="Y31" s="23"/>
      <c r="Z31" s="23"/>
      <c r="AA31" s="23"/>
    </row>
    <row r="32" spans="1:27">
      <c r="A32">
        <v>30</v>
      </c>
      <c r="B32" s="7">
        <v>250</v>
      </c>
      <c r="C32">
        <v>0</v>
      </c>
      <c r="D32">
        <v>0.18859999999999999</v>
      </c>
      <c r="E32">
        <v>39.6</v>
      </c>
      <c r="F32">
        <v>3.1013799999999999E-3</v>
      </c>
      <c r="G32">
        <v>119.319</v>
      </c>
      <c r="L32" s="40">
        <v>108.265</v>
      </c>
      <c r="M32" s="20">
        <v>108.265</v>
      </c>
      <c r="S32" s="23"/>
      <c r="T32" s="23"/>
      <c r="U32" s="23"/>
      <c r="V32" s="23"/>
      <c r="W32" s="23"/>
      <c r="X32" s="23"/>
      <c r="Y32" s="23"/>
      <c r="Z32" s="23"/>
      <c r="AA32" s="23"/>
    </row>
    <row r="33" spans="1:27">
      <c r="A33">
        <v>76</v>
      </c>
      <c r="B33" s="7">
        <v>315</v>
      </c>
      <c r="C33">
        <v>0</v>
      </c>
      <c r="D33">
        <v>3.2800000000000003E-2</v>
      </c>
      <c r="E33">
        <v>39.6</v>
      </c>
      <c r="F33">
        <v>3.1013799999999999E-3</v>
      </c>
      <c r="G33">
        <v>122.779</v>
      </c>
      <c r="L33" s="40">
        <v>108.407</v>
      </c>
      <c r="M33" s="20">
        <v>108.407</v>
      </c>
      <c r="S33" s="42" t="s">
        <v>141</v>
      </c>
      <c r="T33" s="42"/>
      <c r="U33" s="23"/>
      <c r="V33" s="23"/>
      <c r="W33" s="23"/>
      <c r="X33" s="23"/>
      <c r="Y33" s="23"/>
      <c r="Z33" s="23"/>
      <c r="AA33" s="23"/>
    </row>
    <row r="34" spans="1:27">
      <c r="A34">
        <v>1155</v>
      </c>
      <c r="B34" s="7">
        <v>400</v>
      </c>
      <c r="C34">
        <v>0</v>
      </c>
      <c r="D34">
        <v>4.2000000000000003E-2</v>
      </c>
      <c r="E34">
        <v>39.6</v>
      </c>
      <c r="F34">
        <v>3.1013799999999999E-3</v>
      </c>
      <c r="G34">
        <v>124.809</v>
      </c>
      <c r="L34" s="40">
        <v>108.625</v>
      </c>
      <c r="M34" s="20">
        <v>108.625</v>
      </c>
      <c r="S34" s="19" t="s">
        <v>142</v>
      </c>
      <c r="T34" s="19">
        <v>0.58370649643960504</v>
      </c>
      <c r="U34" s="23"/>
      <c r="V34" s="23"/>
      <c r="W34" s="23"/>
      <c r="X34" s="23"/>
      <c r="Y34" s="23"/>
      <c r="Z34" s="23"/>
      <c r="AA34" s="23"/>
    </row>
    <row r="35" spans="1:27">
      <c r="A35">
        <v>1273</v>
      </c>
      <c r="B35" s="7">
        <v>500</v>
      </c>
      <c r="C35">
        <v>0</v>
      </c>
      <c r="D35">
        <v>0.1188</v>
      </c>
      <c r="E35">
        <v>39.6</v>
      </c>
      <c r="F35">
        <v>3.1013799999999999E-3</v>
      </c>
      <c r="G35">
        <v>126.959</v>
      </c>
      <c r="L35" s="40">
        <v>108.649</v>
      </c>
      <c r="M35" s="20">
        <v>108.649</v>
      </c>
      <c r="S35" s="19" t="s">
        <v>143</v>
      </c>
      <c r="T35" s="19">
        <v>0.34071327398579865</v>
      </c>
      <c r="U35" s="23"/>
      <c r="V35" s="23"/>
      <c r="W35" s="23"/>
      <c r="X35" s="23"/>
      <c r="Y35" s="23"/>
      <c r="Z35" s="23"/>
      <c r="AA35" s="23"/>
    </row>
    <row r="36" spans="1:27">
      <c r="A36">
        <v>1886</v>
      </c>
      <c r="B36" s="7">
        <v>630</v>
      </c>
      <c r="C36">
        <v>0</v>
      </c>
      <c r="D36">
        <v>0.1409</v>
      </c>
      <c r="E36">
        <v>39.6</v>
      </c>
      <c r="F36">
        <v>3.1013799999999999E-3</v>
      </c>
      <c r="G36">
        <v>128.62899999999999</v>
      </c>
      <c r="L36" s="40">
        <v>108.684</v>
      </c>
      <c r="M36" s="20">
        <v>108.684</v>
      </c>
      <c r="S36" s="19" t="s">
        <v>144</v>
      </c>
      <c r="T36" s="19">
        <v>0.33851124751280531</v>
      </c>
      <c r="U36" s="23"/>
      <c r="V36" s="23"/>
      <c r="W36" s="23"/>
      <c r="X36" s="23"/>
      <c r="Y36" s="23"/>
      <c r="Z36" s="23"/>
      <c r="AA36" s="23"/>
    </row>
    <row r="37" spans="1:27">
      <c r="A37">
        <v>630</v>
      </c>
      <c r="B37" s="7">
        <v>800</v>
      </c>
      <c r="C37">
        <v>0</v>
      </c>
      <c r="D37">
        <v>0.1953</v>
      </c>
      <c r="E37">
        <v>39.6</v>
      </c>
      <c r="F37">
        <v>3.1013799999999999E-3</v>
      </c>
      <c r="G37">
        <v>129.09899999999999</v>
      </c>
      <c r="L37" s="40">
        <v>108.68899999999999</v>
      </c>
      <c r="M37" s="20">
        <v>108.68899999999999</v>
      </c>
      <c r="S37" s="19" t="s">
        <v>145</v>
      </c>
      <c r="T37" s="19">
        <v>2564.0494853774717</v>
      </c>
      <c r="U37" s="23"/>
      <c r="V37" s="23"/>
      <c r="W37" s="23"/>
      <c r="X37" s="23"/>
      <c r="Y37" s="23"/>
      <c r="Z37" s="23"/>
      <c r="AA37" s="23"/>
    </row>
    <row r="38" spans="1:27">
      <c r="A38">
        <v>407</v>
      </c>
      <c r="B38" s="7">
        <v>1000</v>
      </c>
      <c r="C38">
        <v>0</v>
      </c>
      <c r="D38">
        <v>9.5000000000000001E-2</v>
      </c>
      <c r="E38">
        <v>39.6</v>
      </c>
      <c r="F38">
        <v>3.1013799999999999E-3</v>
      </c>
      <c r="G38">
        <v>127.899</v>
      </c>
      <c r="L38" s="40">
        <v>108.721</v>
      </c>
      <c r="M38" s="20">
        <v>108.721</v>
      </c>
      <c r="S38" s="19" t="s">
        <v>131</v>
      </c>
      <c r="T38" s="19">
        <v>1503</v>
      </c>
      <c r="U38" s="23"/>
      <c r="V38" s="23"/>
      <c r="W38" s="23"/>
      <c r="X38" s="23"/>
      <c r="Y38" s="23"/>
      <c r="Z38" s="23"/>
      <c r="AA38" s="23"/>
    </row>
    <row r="39" spans="1:27">
      <c r="A39">
        <v>488</v>
      </c>
      <c r="B39" s="7">
        <v>1250</v>
      </c>
      <c r="C39">
        <v>0</v>
      </c>
      <c r="D39">
        <v>0.1033</v>
      </c>
      <c r="E39">
        <v>39.6</v>
      </c>
      <c r="F39">
        <v>3.1013799999999999E-3</v>
      </c>
      <c r="G39">
        <v>125.499</v>
      </c>
      <c r="L39" s="40">
        <v>108.991</v>
      </c>
      <c r="M39" s="20">
        <v>108.991</v>
      </c>
      <c r="S39" s="23"/>
      <c r="T39" s="23"/>
      <c r="U39" s="23"/>
      <c r="V39" s="23"/>
      <c r="W39" s="23"/>
      <c r="X39" s="23"/>
      <c r="Y39" s="23"/>
      <c r="Z39" s="23"/>
      <c r="AA39" s="23"/>
    </row>
    <row r="40" spans="1:27">
      <c r="A40">
        <v>1971</v>
      </c>
      <c r="B40" s="7">
        <v>1600</v>
      </c>
      <c r="C40">
        <v>0</v>
      </c>
      <c r="D40">
        <v>0.1205</v>
      </c>
      <c r="E40">
        <v>39.6</v>
      </c>
      <c r="F40">
        <v>3.1013799999999999E-3</v>
      </c>
      <c r="G40">
        <v>124.04900000000001</v>
      </c>
      <c r="L40" s="40">
        <v>109.22199999999999</v>
      </c>
      <c r="M40" s="20">
        <v>109.22199999999999</v>
      </c>
      <c r="S40" s="23" t="s">
        <v>146</v>
      </c>
      <c r="T40" s="23"/>
      <c r="U40" s="23"/>
      <c r="V40" s="23"/>
      <c r="W40" s="23"/>
      <c r="X40" s="23"/>
      <c r="Y40" s="23"/>
      <c r="Z40" s="23"/>
      <c r="AA40" s="23"/>
    </row>
    <row r="41" spans="1:27">
      <c r="A41">
        <v>62</v>
      </c>
      <c r="B41" s="7">
        <v>2000</v>
      </c>
      <c r="C41">
        <v>0</v>
      </c>
      <c r="D41">
        <v>7.9200000000000007E-2</v>
      </c>
      <c r="E41">
        <v>39.6</v>
      </c>
      <c r="F41">
        <v>3.1013799999999999E-3</v>
      </c>
      <c r="G41">
        <v>123.68899999999999</v>
      </c>
      <c r="L41" s="40">
        <v>109.254</v>
      </c>
      <c r="M41" s="20">
        <v>109.254</v>
      </c>
      <c r="S41" s="18"/>
      <c r="T41" s="18" t="s">
        <v>134</v>
      </c>
      <c r="U41" s="18" t="s">
        <v>151</v>
      </c>
      <c r="V41" s="18" t="s">
        <v>152</v>
      </c>
      <c r="W41" s="18" t="s">
        <v>153</v>
      </c>
      <c r="X41" s="18" t="s">
        <v>154</v>
      </c>
      <c r="Y41" s="23"/>
      <c r="Z41" s="23"/>
      <c r="AA41" s="23"/>
    </row>
    <row r="42" spans="1:27">
      <c r="A42">
        <v>118</v>
      </c>
      <c r="B42" s="7">
        <v>2500</v>
      </c>
      <c r="C42">
        <v>0</v>
      </c>
      <c r="D42">
        <v>0.15379999999999999</v>
      </c>
      <c r="E42">
        <v>39.6</v>
      </c>
      <c r="F42">
        <v>3.1013799999999999E-3</v>
      </c>
      <c r="G42">
        <v>121.399</v>
      </c>
      <c r="L42" s="40">
        <v>109.52</v>
      </c>
      <c r="M42" s="20">
        <v>109.52</v>
      </c>
      <c r="S42" s="19" t="s">
        <v>147</v>
      </c>
      <c r="T42" s="19">
        <v>5</v>
      </c>
      <c r="U42" s="19">
        <v>5086151914.4064655</v>
      </c>
      <c r="V42" s="19">
        <v>1017230382.8812931</v>
      </c>
      <c r="W42" s="19">
        <v>154.72714709131088</v>
      </c>
      <c r="X42" s="19">
        <v>1.1645017803148831E-132</v>
      </c>
      <c r="Y42" s="23"/>
      <c r="Z42" s="23"/>
      <c r="AA42" s="23"/>
    </row>
    <row r="43" spans="1:27">
      <c r="A43">
        <v>2</v>
      </c>
      <c r="B43" s="7">
        <v>3150</v>
      </c>
      <c r="C43">
        <v>0</v>
      </c>
      <c r="D43">
        <v>0.11219999999999999</v>
      </c>
      <c r="E43">
        <v>39.6</v>
      </c>
      <c r="F43">
        <v>3.1013799999999999E-3</v>
      </c>
      <c r="G43">
        <v>120.319</v>
      </c>
      <c r="L43" s="40">
        <v>109.619</v>
      </c>
      <c r="M43" s="20">
        <v>109.619</v>
      </c>
      <c r="S43" s="19" t="s">
        <v>148</v>
      </c>
      <c r="T43" s="19">
        <v>1497</v>
      </c>
      <c r="U43" s="19">
        <v>9841801595.9063225</v>
      </c>
      <c r="V43" s="19">
        <v>6574349.7634644769</v>
      </c>
      <c r="W43" s="19"/>
      <c r="X43" s="19"/>
      <c r="Y43" s="23"/>
      <c r="Z43" s="23"/>
      <c r="AA43" s="23"/>
    </row>
    <row r="44" spans="1:27">
      <c r="A44">
        <v>42</v>
      </c>
      <c r="B44" s="7">
        <v>4000</v>
      </c>
      <c r="C44">
        <v>0</v>
      </c>
      <c r="D44">
        <v>0.1113</v>
      </c>
      <c r="E44">
        <v>39.6</v>
      </c>
      <c r="F44">
        <v>3.1013799999999999E-3</v>
      </c>
      <c r="G44">
        <v>119.229</v>
      </c>
      <c r="L44" s="40">
        <v>109.63800000000001</v>
      </c>
      <c r="M44" s="20">
        <v>109.63800000000001</v>
      </c>
      <c r="S44" s="19" t="s">
        <v>149</v>
      </c>
      <c r="T44" s="19">
        <v>1502</v>
      </c>
      <c r="U44" s="19">
        <v>14927953510.312788</v>
      </c>
      <c r="V44" s="19"/>
      <c r="W44" s="19"/>
      <c r="X44" s="19"/>
      <c r="Y44" s="23"/>
      <c r="Z44" s="23"/>
      <c r="AA44" s="23"/>
    </row>
    <row r="45" spans="1:27">
      <c r="A45">
        <v>92</v>
      </c>
      <c r="B45" s="7">
        <v>5000</v>
      </c>
      <c r="C45">
        <v>0</v>
      </c>
      <c r="D45">
        <v>3.95E-2</v>
      </c>
      <c r="E45">
        <v>39.6</v>
      </c>
      <c r="F45">
        <v>3.1013799999999999E-3</v>
      </c>
      <c r="G45">
        <v>117.789</v>
      </c>
      <c r="L45" s="40">
        <v>109.663</v>
      </c>
      <c r="M45" s="20">
        <v>109.663</v>
      </c>
      <c r="S45" s="23"/>
      <c r="T45" s="23"/>
      <c r="U45" s="23"/>
      <c r="V45" s="23"/>
      <c r="W45" s="23"/>
      <c r="X45" s="23"/>
      <c r="Y45" s="23"/>
      <c r="Z45" s="23"/>
      <c r="AA45" s="23"/>
    </row>
    <row r="46" spans="1:27">
      <c r="A46">
        <v>160</v>
      </c>
      <c r="B46" s="7">
        <v>6300</v>
      </c>
      <c r="C46">
        <v>0</v>
      </c>
      <c r="D46">
        <v>0.1158</v>
      </c>
      <c r="E46">
        <v>39.6</v>
      </c>
      <c r="F46">
        <v>3.1013799999999999E-3</v>
      </c>
      <c r="G46">
        <v>116.229</v>
      </c>
      <c r="L46" s="40">
        <v>109.718</v>
      </c>
      <c r="M46" s="20">
        <v>109.718</v>
      </c>
      <c r="S46" s="18"/>
      <c r="T46" s="18" t="s">
        <v>155</v>
      </c>
      <c r="U46" s="18" t="s">
        <v>145</v>
      </c>
      <c r="V46" s="18" t="s">
        <v>135</v>
      </c>
      <c r="W46" s="18" t="s">
        <v>156</v>
      </c>
      <c r="X46" s="18" t="s">
        <v>157</v>
      </c>
      <c r="Y46" s="18" t="s">
        <v>158</v>
      </c>
      <c r="Z46" s="18" t="s">
        <v>159</v>
      </c>
      <c r="AA46" s="18" t="s">
        <v>160</v>
      </c>
    </row>
    <row r="47" spans="1:27">
      <c r="A47">
        <v>149</v>
      </c>
      <c r="B47" s="7">
        <v>8000</v>
      </c>
      <c r="C47">
        <v>0</v>
      </c>
      <c r="D47">
        <v>0.15310000000000001</v>
      </c>
      <c r="E47">
        <v>39.6</v>
      </c>
      <c r="F47">
        <v>3.1013799999999999E-3</v>
      </c>
      <c r="G47">
        <v>114.779</v>
      </c>
      <c r="L47" s="40">
        <v>109.88500000000001</v>
      </c>
      <c r="M47" s="20">
        <v>109.88500000000001</v>
      </c>
      <c r="S47" s="19" t="s">
        <v>150</v>
      </c>
      <c r="T47" s="19">
        <v>32243.941718364691</v>
      </c>
      <c r="U47" s="19">
        <v>1307.2408445349322</v>
      </c>
      <c r="V47" s="19">
        <v>24.665647384844291</v>
      </c>
      <c r="W47" s="19">
        <v>5.2671770194349505E-113</v>
      </c>
      <c r="X47" s="19">
        <v>29679.72353349697</v>
      </c>
      <c r="Y47" s="19">
        <v>34808.159903232416</v>
      </c>
      <c r="Z47" s="19">
        <v>29679.72353349697</v>
      </c>
      <c r="AA47" s="19">
        <v>34808.159903232416</v>
      </c>
    </row>
    <row r="48" spans="1:27">
      <c r="A48">
        <v>178</v>
      </c>
      <c r="B48" s="7">
        <v>10000</v>
      </c>
      <c r="C48">
        <v>0</v>
      </c>
      <c r="D48">
        <v>5.3600000000000002E-2</v>
      </c>
      <c r="E48">
        <v>39.6</v>
      </c>
      <c r="F48">
        <v>3.1013799999999999E-3</v>
      </c>
      <c r="G48">
        <v>112.139</v>
      </c>
      <c r="L48" s="40">
        <v>109.949</v>
      </c>
      <c r="M48" s="20">
        <v>109.949</v>
      </c>
      <c r="S48" s="19" t="s">
        <v>1</v>
      </c>
      <c r="T48" s="19">
        <v>-86.459620070010274</v>
      </c>
      <c r="U48" s="19">
        <v>17.198924704618754</v>
      </c>
      <c r="V48" s="19">
        <v>-5.0270363731978911</v>
      </c>
      <c r="W48" s="19">
        <v>5.5810472011422798E-7</v>
      </c>
      <c r="X48" s="19">
        <v>-120.19616959118432</v>
      </c>
      <c r="Y48" s="19">
        <v>-52.723070548836226</v>
      </c>
      <c r="Z48" s="19">
        <v>-120.19616959118432</v>
      </c>
      <c r="AA48" s="19">
        <v>-52.723070548836226</v>
      </c>
    </row>
    <row r="49" spans="1:27">
      <c r="A49">
        <v>160</v>
      </c>
      <c r="B49" s="7">
        <v>12500</v>
      </c>
      <c r="C49">
        <v>0</v>
      </c>
      <c r="D49">
        <v>6.1400000000000003E-2</v>
      </c>
      <c r="E49">
        <v>39.6</v>
      </c>
      <c r="F49">
        <v>3.1013799999999999E-3</v>
      </c>
      <c r="G49">
        <v>109.619</v>
      </c>
      <c r="L49" s="40">
        <v>109.95099999999999</v>
      </c>
      <c r="M49" s="20">
        <v>109.95099999999999</v>
      </c>
      <c r="S49" s="19" t="s">
        <v>2</v>
      </c>
      <c r="T49" s="19">
        <v>-741.55591911250497</v>
      </c>
      <c r="U49" s="19">
        <v>1361.8616563826597</v>
      </c>
      <c r="V49" s="19">
        <v>-0.54451633588260784</v>
      </c>
      <c r="W49" s="19">
        <v>0.58616730816391482</v>
      </c>
      <c r="X49" s="19">
        <v>-3412.915553543799</v>
      </c>
      <c r="Y49" s="19">
        <v>1929.8037153187893</v>
      </c>
      <c r="Z49" s="19">
        <v>-3412.915553543799</v>
      </c>
      <c r="AA49" s="19">
        <v>1929.8037153187893</v>
      </c>
    </row>
    <row r="50" spans="1:27">
      <c r="A50">
        <v>56</v>
      </c>
      <c r="B50" s="7">
        <v>200</v>
      </c>
      <c r="C50">
        <v>0</v>
      </c>
      <c r="D50">
        <v>0.19889999999999999</v>
      </c>
      <c r="E50">
        <v>31.7</v>
      </c>
      <c r="F50">
        <v>3.3126599999999998E-3</v>
      </c>
      <c r="G50">
        <v>117.19499999999999</v>
      </c>
      <c r="L50" s="40">
        <v>110.124</v>
      </c>
      <c r="M50" s="20">
        <v>110.124</v>
      </c>
      <c r="S50" s="19" t="s">
        <v>3</v>
      </c>
      <c r="T50" s="19">
        <v>42.060937514030726</v>
      </c>
      <c r="U50" s="19">
        <v>4.2998938991920177</v>
      </c>
      <c r="V50" s="19">
        <v>9.7818547387725765</v>
      </c>
      <c r="W50" s="19">
        <v>6.0233745900985003E-22</v>
      </c>
      <c r="X50" s="19">
        <v>33.626480944375011</v>
      </c>
      <c r="Y50" s="19">
        <v>50.495394083686442</v>
      </c>
      <c r="Z50" s="19">
        <v>33.626480944375011</v>
      </c>
      <c r="AA50" s="19">
        <v>50.495394083686442</v>
      </c>
    </row>
    <row r="51" spans="1:27">
      <c r="A51">
        <v>152</v>
      </c>
      <c r="B51" s="7">
        <v>250</v>
      </c>
      <c r="C51">
        <v>0</v>
      </c>
      <c r="D51">
        <v>0.14799999999999999</v>
      </c>
      <c r="E51">
        <v>31.7</v>
      </c>
      <c r="F51">
        <v>3.3126599999999998E-3</v>
      </c>
      <c r="G51">
        <v>118.595</v>
      </c>
      <c r="L51" s="40">
        <v>110.224</v>
      </c>
      <c r="M51" s="20">
        <v>110.224</v>
      </c>
      <c r="S51" s="19" t="s">
        <v>4</v>
      </c>
      <c r="T51" s="19">
        <v>-65093.432453734968</v>
      </c>
      <c r="U51" s="19">
        <v>8026.0897635031961</v>
      </c>
      <c r="V51" s="19">
        <v>-8.1102298095060483</v>
      </c>
      <c r="W51" s="19">
        <v>1.0415011132578167E-15</v>
      </c>
      <c r="X51" s="19">
        <v>-80837.008253860302</v>
      </c>
      <c r="Y51" s="19">
        <v>-49349.856653609633</v>
      </c>
      <c r="Z51" s="19">
        <v>-80837.008253860302</v>
      </c>
      <c r="AA51" s="19">
        <v>-49349.856653609633</v>
      </c>
    </row>
    <row r="52" spans="1:27">
      <c r="A52">
        <v>3</v>
      </c>
      <c r="B52" s="7">
        <v>315</v>
      </c>
      <c r="C52">
        <v>0</v>
      </c>
      <c r="D52">
        <v>0.18940000000000001</v>
      </c>
      <c r="E52">
        <v>31.7</v>
      </c>
      <c r="F52">
        <v>3.3126599999999998E-3</v>
      </c>
      <c r="G52">
        <v>122.765</v>
      </c>
      <c r="L52" s="40">
        <v>110.264</v>
      </c>
      <c r="M52" s="20">
        <v>110.264</v>
      </c>
      <c r="S52" s="19" t="s">
        <v>5</v>
      </c>
      <c r="T52" s="19">
        <v>-241.10971924567727</v>
      </c>
      <c r="U52" s="19">
        <v>10.265028652645706</v>
      </c>
      <c r="V52" s="19">
        <v>-23.488460422712382</v>
      </c>
      <c r="W52" s="19">
        <v>4.0652349968470818E-104</v>
      </c>
      <c r="X52" s="19">
        <v>-261.24508546326712</v>
      </c>
      <c r="Y52" s="19">
        <v>-220.97435302808739</v>
      </c>
      <c r="Z52" s="19">
        <v>-261.24508546326712</v>
      </c>
      <c r="AA52" s="19">
        <v>-220.97435302808739</v>
      </c>
    </row>
    <row r="53" spans="1:27">
      <c r="A53">
        <v>196</v>
      </c>
      <c r="B53" s="7">
        <v>400</v>
      </c>
      <c r="C53">
        <v>0</v>
      </c>
      <c r="D53">
        <v>0.1004</v>
      </c>
      <c r="E53">
        <v>31.7</v>
      </c>
      <c r="F53">
        <v>3.3126599999999998E-3</v>
      </c>
      <c r="G53">
        <v>125.045</v>
      </c>
      <c r="L53" s="40">
        <v>110.307</v>
      </c>
      <c r="M53" s="20">
        <v>110.307</v>
      </c>
    </row>
    <row r="54" spans="1:27">
      <c r="A54">
        <v>157</v>
      </c>
      <c r="B54" s="7">
        <v>500</v>
      </c>
      <c r="C54">
        <v>0</v>
      </c>
      <c r="D54">
        <v>0.14019999999999999</v>
      </c>
      <c r="E54">
        <v>31.7</v>
      </c>
      <c r="F54">
        <v>3.3126599999999998E-3</v>
      </c>
      <c r="G54">
        <v>127.315</v>
      </c>
      <c r="L54" s="40">
        <v>110.313</v>
      </c>
      <c r="M54" s="20">
        <v>110.313</v>
      </c>
    </row>
    <row r="55" spans="1:27">
      <c r="A55">
        <v>221</v>
      </c>
      <c r="B55" s="7">
        <v>630</v>
      </c>
      <c r="C55">
        <v>0</v>
      </c>
      <c r="D55">
        <v>9.1399999999999995E-2</v>
      </c>
      <c r="E55">
        <v>31.7</v>
      </c>
      <c r="F55">
        <v>3.3126599999999998E-3</v>
      </c>
      <c r="G55">
        <v>129.095</v>
      </c>
      <c r="L55" s="40">
        <v>110.31699999999999</v>
      </c>
      <c r="M55" s="20">
        <v>110.31699999999999</v>
      </c>
    </row>
    <row r="56" spans="1:27">
      <c r="A56">
        <v>62</v>
      </c>
      <c r="B56" s="7">
        <v>800</v>
      </c>
      <c r="C56">
        <v>0</v>
      </c>
      <c r="D56">
        <v>4.4299999999999999E-2</v>
      </c>
      <c r="E56">
        <v>31.7</v>
      </c>
      <c r="F56">
        <v>3.3126599999999998E-3</v>
      </c>
      <c r="G56">
        <v>129.23500000000001</v>
      </c>
      <c r="L56" s="40">
        <v>110.364</v>
      </c>
      <c r="M56" s="20">
        <v>110.364</v>
      </c>
      <c r="S56" t="s">
        <v>166</v>
      </c>
    </row>
    <row r="57" spans="1:27" ht="15.75" thickBot="1">
      <c r="A57">
        <v>64</v>
      </c>
      <c r="B57" s="7">
        <v>1000</v>
      </c>
      <c r="C57">
        <v>0</v>
      </c>
      <c r="D57">
        <v>9.1700000000000004E-2</v>
      </c>
      <c r="E57">
        <v>31.7</v>
      </c>
      <c r="F57">
        <v>3.3126599999999998E-3</v>
      </c>
      <c r="G57">
        <v>127.36499999999999</v>
      </c>
      <c r="L57" s="40">
        <v>110.447</v>
      </c>
      <c r="M57" s="20">
        <v>110.447</v>
      </c>
    </row>
    <row r="58" spans="1:27">
      <c r="A58">
        <v>143</v>
      </c>
      <c r="B58" s="7">
        <v>1250</v>
      </c>
      <c r="C58">
        <v>0</v>
      </c>
      <c r="D58">
        <v>7.3800000000000004E-2</v>
      </c>
      <c r="E58">
        <v>31.7</v>
      </c>
      <c r="F58">
        <v>3.3126599999999998E-3</v>
      </c>
      <c r="G58">
        <v>124.355</v>
      </c>
      <c r="L58" s="40">
        <v>110.491</v>
      </c>
      <c r="M58" s="20">
        <v>110.491</v>
      </c>
      <c r="S58" s="16" t="s">
        <v>167</v>
      </c>
      <c r="T58" s="16" t="s">
        <v>0</v>
      </c>
    </row>
    <row r="59" spans="1:27">
      <c r="A59">
        <v>139</v>
      </c>
      <c r="B59" s="7">
        <v>1600</v>
      </c>
      <c r="C59">
        <v>0</v>
      </c>
      <c r="D59">
        <v>0.1069</v>
      </c>
      <c r="E59">
        <v>31.7</v>
      </c>
      <c r="F59">
        <v>3.3126599999999998E-3</v>
      </c>
      <c r="G59">
        <v>122.36499999999999</v>
      </c>
      <c r="L59" s="40">
        <v>110.515</v>
      </c>
      <c r="M59" s="20">
        <v>110.515</v>
      </c>
      <c r="S59" s="14">
        <v>3.32667997338656E-2</v>
      </c>
      <c r="T59" s="14">
        <v>200</v>
      </c>
    </row>
    <row r="60" spans="1:27">
      <c r="A60">
        <v>217</v>
      </c>
      <c r="B60" s="7">
        <v>2000</v>
      </c>
      <c r="C60">
        <v>0</v>
      </c>
      <c r="D60">
        <v>5.9200000000000003E-2</v>
      </c>
      <c r="E60">
        <v>31.7</v>
      </c>
      <c r="F60">
        <v>3.3126599999999998E-3</v>
      </c>
      <c r="G60">
        <v>122.375</v>
      </c>
      <c r="L60" s="40">
        <v>110.55500000000001</v>
      </c>
      <c r="M60" s="20">
        <v>110.55500000000001</v>
      </c>
      <c r="S60" s="14">
        <v>9.9800399201596807E-2</v>
      </c>
      <c r="T60" s="14">
        <v>200</v>
      </c>
    </row>
    <row r="61" spans="1:27">
      <c r="A61">
        <v>182</v>
      </c>
      <c r="B61" s="7">
        <v>2500</v>
      </c>
      <c r="C61">
        <v>0</v>
      </c>
      <c r="D61">
        <v>0.13039999999999999</v>
      </c>
      <c r="E61">
        <v>31.7</v>
      </c>
      <c r="F61">
        <v>3.3126599999999998E-3</v>
      </c>
      <c r="G61">
        <v>120.755</v>
      </c>
      <c r="L61" s="40">
        <v>110.652</v>
      </c>
      <c r="M61" s="20">
        <v>110.652</v>
      </c>
      <c r="S61" s="14">
        <v>0.16633399866932799</v>
      </c>
      <c r="T61" s="14">
        <v>200</v>
      </c>
    </row>
    <row r="62" spans="1:27">
      <c r="A62">
        <v>162</v>
      </c>
      <c r="B62" s="7">
        <v>3150</v>
      </c>
      <c r="C62">
        <v>0</v>
      </c>
      <c r="D62">
        <v>0.17219999999999999</v>
      </c>
      <c r="E62">
        <v>31.7</v>
      </c>
      <c r="F62">
        <v>3.3126599999999998E-3</v>
      </c>
      <c r="G62">
        <v>119.13500000000001</v>
      </c>
      <c r="L62" s="40">
        <v>110.68899999999999</v>
      </c>
      <c r="M62" s="20">
        <v>110.68899999999999</v>
      </c>
      <c r="S62" s="14">
        <v>0.23286759813705921</v>
      </c>
      <c r="T62" s="14">
        <v>200</v>
      </c>
    </row>
    <row r="63" spans="1:27">
      <c r="A63">
        <v>159</v>
      </c>
      <c r="B63" s="7">
        <v>4000</v>
      </c>
      <c r="C63">
        <v>0</v>
      </c>
      <c r="D63">
        <v>0.14000000000000001</v>
      </c>
      <c r="E63">
        <v>31.7</v>
      </c>
      <c r="F63">
        <v>3.3126599999999998E-3</v>
      </c>
      <c r="G63">
        <v>118.145</v>
      </c>
      <c r="L63" s="40">
        <v>110.78</v>
      </c>
      <c r="M63" s="20">
        <v>110.78</v>
      </c>
      <c r="S63" s="14">
        <v>0.29940119760479039</v>
      </c>
      <c r="T63" s="14">
        <v>200</v>
      </c>
    </row>
    <row r="64" spans="1:27">
      <c r="A64">
        <v>162</v>
      </c>
      <c r="B64" s="7">
        <v>5000</v>
      </c>
      <c r="C64">
        <v>0</v>
      </c>
      <c r="D64">
        <v>5.33E-2</v>
      </c>
      <c r="E64">
        <v>31.7</v>
      </c>
      <c r="F64">
        <v>3.3126599999999998E-3</v>
      </c>
      <c r="G64">
        <v>115.645</v>
      </c>
      <c r="L64" s="40">
        <v>110.839</v>
      </c>
      <c r="M64" s="20">
        <v>110.839</v>
      </c>
      <c r="S64" s="14">
        <v>0.36593479707252158</v>
      </c>
      <c r="T64" s="14">
        <v>200</v>
      </c>
    </row>
    <row r="65" spans="1:20">
      <c r="A65">
        <v>145</v>
      </c>
      <c r="B65" s="7">
        <v>6300</v>
      </c>
      <c r="C65">
        <v>0</v>
      </c>
      <c r="D65">
        <v>3.8600000000000002E-2</v>
      </c>
      <c r="E65">
        <v>31.7</v>
      </c>
      <c r="F65">
        <v>3.3126599999999998E-3</v>
      </c>
      <c r="G65">
        <v>113.77500000000001</v>
      </c>
      <c r="L65" s="40">
        <v>110.86799999999999</v>
      </c>
      <c r="M65" s="20">
        <v>110.86799999999999</v>
      </c>
      <c r="S65" s="14">
        <v>0.43246839654025282</v>
      </c>
      <c r="T65" s="14">
        <v>200</v>
      </c>
    </row>
    <row r="66" spans="1:20">
      <c r="A66">
        <v>203</v>
      </c>
      <c r="B66" s="7">
        <v>8000</v>
      </c>
      <c r="C66">
        <v>0</v>
      </c>
      <c r="D66">
        <v>6.1100000000000002E-2</v>
      </c>
      <c r="E66">
        <v>31.7</v>
      </c>
      <c r="F66">
        <v>3.3126599999999998E-3</v>
      </c>
      <c r="G66">
        <v>110.515</v>
      </c>
      <c r="L66" s="40">
        <v>110.89400000000001</v>
      </c>
      <c r="M66" s="20">
        <v>110.89400000000001</v>
      </c>
      <c r="S66" s="14">
        <v>0.49900199600798401</v>
      </c>
      <c r="T66" s="14">
        <v>200</v>
      </c>
    </row>
    <row r="67" spans="1:20">
      <c r="A67">
        <v>135</v>
      </c>
      <c r="B67" s="7">
        <v>10000</v>
      </c>
      <c r="C67">
        <v>0</v>
      </c>
      <c r="D67">
        <v>5.1200000000000002E-2</v>
      </c>
      <c r="E67">
        <v>31.7</v>
      </c>
      <c r="F67">
        <v>3.3126599999999998E-3</v>
      </c>
      <c r="G67">
        <v>108.265</v>
      </c>
      <c r="L67" s="40">
        <v>110.905</v>
      </c>
      <c r="M67" s="20">
        <v>221.81</v>
      </c>
      <c r="S67" s="14">
        <v>0.56553559547571519</v>
      </c>
      <c r="T67" s="14">
        <v>200</v>
      </c>
    </row>
    <row r="68" spans="1:20">
      <c r="A68">
        <v>158</v>
      </c>
      <c r="B68" s="7">
        <v>800</v>
      </c>
      <c r="C68">
        <v>1.5</v>
      </c>
      <c r="D68">
        <v>5.2499999999999998E-2</v>
      </c>
      <c r="E68">
        <v>71.3</v>
      </c>
      <c r="F68">
        <v>3.3672900000000002E-3</v>
      </c>
      <c r="G68">
        <v>127.122</v>
      </c>
      <c r="L68" s="40">
        <v>111.029</v>
      </c>
      <c r="M68" s="20">
        <v>111.029</v>
      </c>
      <c r="S68" s="14">
        <v>0.63206919494344638</v>
      </c>
      <c r="T68" s="14">
        <v>200</v>
      </c>
    </row>
    <row r="69" spans="1:20">
      <c r="A69">
        <v>182</v>
      </c>
      <c r="B69" s="7">
        <v>1000</v>
      </c>
      <c r="C69">
        <v>1.5</v>
      </c>
      <c r="D69">
        <v>0.11899999999999999</v>
      </c>
      <c r="E69">
        <v>71.3</v>
      </c>
      <c r="F69">
        <v>3.3672900000000002E-3</v>
      </c>
      <c r="G69">
        <v>125.992</v>
      </c>
      <c r="L69" s="40">
        <v>111.07599999999999</v>
      </c>
      <c r="M69" s="20">
        <v>111.07599999999999</v>
      </c>
      <c r="S69" s="14">
        <v>0.69860279441117756</v>
      </c>
      <c r="T69" s="14">
        <v>200</v>
      </c>
    </row>
    <row r="70" spans="1:20">
      <c r="A70">
        <v>35</v>
      </c>
      <c r="B70" s="7">
        <v>1250</v>
      </c>
      <c r="C70">
        <v>1.5</v>
      </c>
      <c r="D70">
        <v>5.0200000000000002E-2</v>
      </c>
      <c r="E70">
        <v>71.3</v>
      </c>
      <c r="F70">
        <v>3.3672900000000002E-3</v>
      </c>
      <c r="G70">
        <v>125.872</v>
      </c>
      <c r="L70" s="40">
        <v>111.13500000000001</v>
      </c>
      <c r="M70" s="20">
        <v>111.13500000000001</v>
      </c>
      <c r="S70" s="14">
        <v>0.76513639387890875</v>
      </c>
      <c r="T70" s="14">
        <v>200</v>
      </c>
    </row>
    <row r="71" spans="1:20">
      <c r="A71">
        <v>163</v>
      </c>
      <c r="B71" s="7">
        <v>1600</v>
      </c>
      <c r="C71">
        <v>1.5</v>
      </c>
      <c r="D71">
        <v>0.16750000000000001</v>
      </c>
      <c r="E71">
        <v>71.3</v>
      </c>
      <c r="F71">
        <v>3.3672900000000002E-3</v>
      </c>
      <c r="G71">
        <v>126.63200000000001</v>
      </c>
      <c r="L71" s="40">
        <v>111.35</v>
      </c>
      <c r="M71" s="20">
        <v>111.35</v>
      </c>
      <c r="S71" s="14">
        <v>0.83166999334664005</v>
      </c>
      <c r="T71" s="14">
        <v>200</v>
      </c>
    </row>
    <row r="72" spans="1:20">
      <c r="A72">
        <v>105</v>
      </c>
      <c r="B72" s="7">
        <v>2000</v>
      </c>
      <c r="C72">
        <v>1.5</v>
      </c>
      <c r="D72">
        <v>7.6899999999999996E-2</v>
      </c>
      <c r="E72">
        <v>71.3</v>
      </c>
      <c r="F72">
        <v>3.3672900000000002E-3</v>
      </c>
      <c r="G72">
        <v>126.642</v>
      </c>
      <c r="L72" s="40">
        <v>111.459</v>
      </c>
      <c r="M72" s="20">
        <v>111.459</v>
      </c>
      <c r="S72" s="14">
        <v>0.89820359281437123</v>
      </c>
      <c r="T72" s="14">
        <v>200</v>
      </c>
    </row>
    <row r="73" spans="1:20">
      <c r="A73">
        <v>163</v>
      </c>
      <c r="B73" s="7">
        <v>2500</v>
      </c>
      <c r="C73">
        <v>1.5</v>
      </c>
      <c r="D73">
        <v>0.18479999999999999</v>
      </c>
      <c r="E73">
        <v>71.3</v>
      </c>
      <c r="F73">
        <v>3.3672900000000002E-3</v>
      </c>
      <c r="G73">
        <v>124.512</v>
      </c>
      <c r="L73" s="40">
        <v>111.53400000000001</v>
      </c>
      <c r="M73" s="20">
        <v>111.53400000000001</v>
      </c>
      <c r="S73" s="14">
        <v>0.96473719228210242</v>
      </c>
      <c r="T73" s="14">
        <v>200</v>
      </c>
    </row>
    <row r="74" spans="1:20">
      <c r="A74">
        <v>131</v>
      </c>
      <c r="B74" s="7">
        <v>3150</v>
      </c>
      <c r="C74">
        <v>1.5</v>
      </c>
      <c r="D74">
        <v>3.0099999999999998E-2</v>
      </c>
      <c r="E74">
        <v>71.3</v>
      </c>
      <c r="F74">
        <v>3.3672900000000002E-3</v>
      </c>
      <c r="G74">
        <v>123.392</v>
      </c>
      <c r="L74" s="40">
        <v>111.58799999999999</v>
      </c>
      <c r="M74" s="20">
        <v>111.58799999999999</v>
      </c>
      <c r="S74" s="14">
        <v>1.0312707917498336</v>
      </c>
      <c r="T74" s="14">
        <v>200</v>
      </c>
    </row>
    <row r="75" spans="1:20">
      <c r="A75">
        <v>73</v>
      </c>
      <c r="B75" s="7">
        <v>4000</v>
      </c>
      <c r="C75">
        <v>1.5</v>
      </c>
      <c r="D75">
        <v>0.1086</v>
      </c>
      <c r="E75">
        <v>71.3</v>
      </c>
      <c r="F75">
        <v>3.3672900000000002E-3</v>
      </c>
      <c r="G75">
        <v>121.762</v>
      </c>
      <c r="L75" s="40">
        <v>111.818</v>
      </c>
      <c r="M75" s="20">
        <v>111.818</v>
      </c>
      <c r="S75" s="14">
        <v>1.0978043912175648</v>
      </c>
      <c r="T75" s="14">
        <v>200</v>
      </c>
    </row>
    <row r="76" spans="1:20">
      <c r="A76">
        <v>55</v>
      </c>
      <c r="B76" s="7">
        <v>5000</v>
      </c>
      <c r="C76">
        <v>1.5</v>
      </c>
      <c r="D76">
        <v>3.3599999999999998E-2</v>
      </c>
      <c r="E76">
        <v>71.3</v>
      </c>
      <c r="F76">
        <v>3.3672900000000002E-3</v>
      </c>
      <c r="G76">
        <v>119.63200000000001</v>
      </c>
      <c r="L76" s="40">
        <v>111.911</v>
      </c>
      <c r="M76" s="20">
        <v>111.911</v>
      </c>
      <c r="S76" s="14">
        <v>1.164337990685296</v>
      </c>
      <c r="T76" s="14">
        <v>200</v>
      </c>
    </row>
    <row r="77" spans="1:20">
      <c r="A77">
        <v>181</v>
      </c>
      <c r="B77" s="7">
        <v>6300</v>
      </c>
      <c r="C77">
        <v>1.5</v>
      </c>
      <c r="D77">
        <v>0.1414</v>
      </c>
      <c r="E77">
        <v>71.3</v>
      </c>
      <c r="F77">
        <v>3.3672900000000002E-3</v>
      </c>
      <c r="G77">
        <v>118.122</v>
      </c>
      <c r="L77" s="40">
        <v>111.959</v>
      </c>
      <c r="M77" s="20">
        <v>111.959</v>
      </c>
      <c r="S77" s="14">
        <v>1.2308715901530272</v>
      </c>
      <c r="T77" s="14">
        <v>200</v>
      </c>
    </row>
    <row r="78" spans="1:20">
      <c r="A78">
        <v>124</v>
      </c>
      <c r="B78" s="7">
        <v>8000</v>
      </c>
      <c r="C78">
        <v>1.5</v>
      </c>
      <c r="D78">
        <v>9.0800000000000006E-2</v>
      </c>
      <c r="E78">
        <v>71.3</v>
      </c>
      <c r="F78">
        <v>3.3672900000000002E-3</v>
      </c>
      <c r="G78">
        <v>115.372</v>
      </c>
      <c r="L78" s="40">
        <v>112.014</v>
      </c>
      <c r="M78" s="20">
        <v>112.014</v>
      </c>
      <c r="S78" s="14">
        <v>1.2974051896207583</v>
      </c>
      <c r="T78" s="14">
        <v>200</v>
      </c>
    </row>
    <row r="79" spans="1:20">
      <c r="A79">
        <v>55</v>
      </c>
      <c r="B79" s="7">
        <v>10000</v>
      </c>
      <c r="C79">
        <v>1.5</v>
      </c>
      <c r="D79">
        <v>0.18990000000000001</v>
      </c>
      <c r="E79">
        <v>71.3</v>
      </c>
      <c r="F79">
        <v>3.3672900000000002E-3</v>
      </c>
      <c r="G79">
        <v>113.492</v>
      </c>
      <c r="L79" s="40">
        <v>112.039</v>
      </c>
      <c r="M79" s="20">
        <v>112.039</v>
      </c>
      <c r="S79" s="14">
        <v>1.3639387890884895</v>
      </c>
      <c r="T79" s="14">
        <v>200</v>
      </c>
    </row>
    <row r="80" spans="1:20">
      <c r="A80">
        <v>136</v>
      </c>
      <c r="B80" s="7">
        <v>12500</v>
      </c>
      <c r="C80">
        <v>1.5</v>
      </c>
      <c r="D80">
        <v>4.1099999999999998E-2</v>
      </c>
      <c r="E80">
        <v>71.3</v>
      </c>
      <c r="F80">
        <v>3.3672900000000002E-3</v>
      </c>
      <c r="G80">
        <v>109.22199999999999</v>
      </c>
      <c r="L80" s="40">
        <v>112.065</v>
      </c>
      <c r="M80" s="20">
        <v>112.065</v>
      </c>
      <c r="S80" s="14">
        <v>1.4304723885562207</v>
      </c>
      <c r="T80" s="14">
        <v>200</v>
      </c>
    </row>
    <row r="81" spans="1:20">
      <c r="A81">
        <v>5</v>
      </c>
      <c r="B81" s="7">
        <v>16000</v>
      </c>
      <c r="C81">
        <v>1.5</v>
      </c>
      <c r="D81">
        <v>0.19520000000000001</v>
      </c>
      <c r="E81">
        <v>71.3</v>
      </c>
      <c r="F81">
        <v>3.3672900000000002E-3</v>
      </c>
      <c r="G81">
        <v>106.58199999999999</v>
      </c>
      <c r="L81" s="40">
        <v>112.139</v>
      </c>
      <c r="M81" s="20">
        <v>112.139</v>
      </c>
      <c r="S81" s="14">
        <v>1.4970059880239519</v>
      </c>
      <c r="T81" s="14">
        <v>200</v>
      </c>
    </row>
    <row r="82" spans="1:20">
      <c r="A82">
        <v>179</v>
      </c>
      <c r="B82" s="7">
        <v>315</v>
      </c>
      <c r="C82">
        <v>1.5</v>
      </c>
      <c r="D82">
        <v>0.18540000000000001</v>
      </c>
      <c r="E82">
        <v>39.6</v>
      </c>
      <c r="F82">
        <v>3.9210699999999996E-3</v>
      </c>
      <c r="G82">
        <v>121.851</v>
      </c>
      <c r="L82" s="40">
        <v>112.16</v>
      </c>
      <c r="M82" s="20">
        <v>112.16</v>
      </c>
      <c r="S82" s="14">
        <v>1.5635395874916831</v>
      </c>
      <c r="T82" s="14">
        <v>200</v>
      </c>
    </row>
    <row r="83" spans="1:20">
      <c r="A83">
        <v>150</v>
      </c>
      <c r="B83" s="7">
        <v>400</v>
      </c>
      <c r="C83">
        <v>1.5</v>
      </c>
      <c r="D83">
        <v>0.15939999999999999</v>
      </c>
      <c r="E83">
        <v>39.6</v>
      </c>
      <c r="F83">
        <v>3.9210699999999996E-3</v>
      </c>
      <c r="G83">
        <v>124.001</v>
      </c>
      <c r="L83" s="40">
        <v>112.169</v>
      </c>
      <c r="M83" s="20">
        <v>112.169</v>
      </c>
      <c r="S83" s="14">
        <v>1.6300731869594145</v>
      </c>
      <c r="T83" s="14">
        <v>200</v>
      </c>
    </row>
    <row r="84" spans="1:20">
      <c r="A84">
        <v>140</v>
      </c>
      <c r="B84" s="7">
        <v>500</v>
      </c>
      <c r="C84">
        <v>1.5</v>
      </c>
      <c r="D84">
        <v>6.9400000000000003E-2</v>
      </c>
      <c r="E84">
        <v>39.6</v>
      </c>
      <c r="F84">
        <v>3.9210699999999996E-3</v>
      </c>
      <c r="G84">
        <v>126.661</v>
      </c>
      <c r="L84" s="40">
        <v>112.209</v>
      </c>
      <c r="M84" s="20">
        <v>112.209</v>
      </c>
      <c r="S84" s="14">
        <v>1.6966067864271457</v>
      </c>
      <c r="T84" s="14">
        <v>200</v>
      </c>
    </row>
    <row r="85" spans="1:20">
      <c r="A85">
        <v>96</v>
      </c>
      <c r="B85" s="7">
        <v>630</v>
      </c>
      <c r="C85">
        <v>1.5</v>
      </c>
      <c r="D85">
        <v>0.11899999999999999</v>
      </c>
      <c r="E85">
        <v>39.6</v>
      </c>
      <c r="F85">
        <v>3.9210699999999996E-3</v>
      </c>
      <c r="G85">
        <v>128.31100000000001</v>
      </c>
      <c r="L85" s="40">
        <v>112.241</v>
      </c>
      <c r="M85" s="20">
        <v>112.241</v>
      </c>
      <c r="S85" s="14">
        <v>1.7631403858948769</v>
      </c>
      <c r="T85" s="14">
        <v>200</v>
      </c>
    </row>
    <row r="86" spans="1:20">
      <c r="A86">
        <v>157</v>
      </c>
      <c r="B86" s="7">
        <v>800</v>
      </c>
      <c r="C86">
        <v>1.5</v>
      </c>
      <c r="D86">
        <v>9.9199999999999997E-2</v>
      </c>
      <c r="E86">
        <v>39.6</v>
      </c>
      <c r="F86">
        <v>3.9210699999999996E-3</v>
      </c>
      <c r="G86">
        <v>128.83099999999999</v>
      </c>
      <c r="L86" s="40">
        <v>112.251</v>
      </c>
      <c r="M86" s="20">
        <v>112.251</v>
      </c>
      <c r="S86" s="14">
        <v>1.8296739853626081</v>
      </c>
      <c r="T86" s="14">
        <v>200</v>
      </c>
    </row>
    <row r="87" spans="1:20">
      <c r="A87">
        <v>51</v>
      </c>
      <c r="B87" s="7">
        <v>1000</v>
      </c>
      <c r="C87">
        <v>1.5</v>
      </c>
      <c r="D87">
        <v>0.16170000000000001</v>
      </c>
      <c r="E87">
        <v>39.6</v>
      </c>
      <c r="F87">
        <v>3.9210699999999996E-3</v>
      </c>
      <c r="G87">
        <v>127.581</v>
      </c>
      <c r="L87" s="40">
        <v>112.265</v>
      </c>
      <c r="M87" s="20">
        <v>112.265</v>
      </c>
      <c r="S87" s="14">
        <v>1.8962075848303392</v>
      </c>
      <c r="T87" s="14">
        <v>200</v>
      </c>
    </row>
    <row r="88" spans="1:20">
      <c r="A88">
        <v>153</v>
      </c>
      <c r="B88" s="7">
        <v>1250</v>
      </c>
      <c r="C88">
        <v>1.5</v>
      </c>
      <c r="D88">
        <v>3.5200000000000002E-2</v>
      </c>
      <c r="E88">
        <v>39.6</v>
      </c>
      <c r="F88">
        <v>3.9210699999999996E-3</v>
      </c>
      <c r="G88">
        <v>125.211</v>
      </c>
      <c r="L88" s="40">
        <v>112.355</v>
      </c>
      <c r="M88" s="20">
        <v>112.355</v>
      </c>
      <c r="S88" s="14">
        <v>1.9627411842980704</v>
      </c>
      <c r="T88" s="14">
        <v>200</v>
      </c>
    </row>
    <row r="89" spans="1:20">
      <c r="A89">
        <v>137</v>
      </c>
      <c r="B89" s="7">
        <v>1600</v>
      </c>
      <c r="C89">
        <v>1.5</v>
      </c>
      <c r="D89">
        <v>0.15579999999999999</v>
      </c>
      <c r="E89">
        <v>39.6</v>
      </c>
      <c r="F89">
        <v>3.9210699999999996E-3</v>
      </c>
      <c r="G89">
        <v>122.211</v>
      </c>
      <c r="L89" s="40">
        <v>112.506</v>
      </c>
      <c r="M89" s="20">
        <v>112.506</v>
      </c>
      <c r="S89" s="14">
        <v>2.0292747837658016</v>
      </c>
      <c r="T89" s="14">
        <v>200</v>
      </c>
    </row>
    <row r="90" spans="1:20">
      <c r="A90">
        <v>195</v>
      </c>
      <c r="B90" s="7">
        <v>2000</v>
      </c>
      <c r="C90">
        <v>1.5</v>
      </c>
      <c r="D90">
        <v>0.19289999999999999</v>
      </c>
      <c r="E90">
        <v>39.6</v>
      </c>
      <c r="F90">
        <v>3.9210699999999996E-3</v>
      </c>
      <c r="G90">
        <v>122.101</v>
      </c>
      <c r="L90" s="40">
        <v>112.524</v>
      </c>
      <c r="M90" s="20">
        <v>112.524</v>
      </c>
      <c r="S90" s="14">
        <v>2.0958083832335328</v>
      </c>
      <c r="T90" s="14">
        <v>200</v>
      </c>
    </row>
    <row r="91" spans="1:20">
      <c r="A91">
        <v>116</v>
      </c>
      <c r="B91" s="7">
        <v>2500</v>
      </c>
      <c r="C91">
        <v>1.5</v>
      </c>
      <c r="D91">
        <v>0.1106</v>
      </c>
      <c r="E91">
        <v>39.6</v>
      </c>
      <c r="F91">
        <v>3.9210699999999996E-3</v>
      </c>
      <c r="G91">
        <v>120.98099999999999</v>
      </c>
      <c r="L91" s="40">
        <v>112.541</v>
      </c>
      <c r="M91" s="20">
        <v>112.541</v>
      </c>
      <c r="S91" s="14">
        <v>2.162341982701264</v>
      </c>
      <c r="T91" s="14">
        <v>200</v>
      </c>
    </row>
    <row r="92" spans="1:20">
      <c r="A92">
        <v>196</v>
      </c>
      <c r="B92" s="7">
        <v>3150</v>
      </c>
      <c r="C92">
        <v>1.5</v>
      </c>
      <c r="D92">
        <v>3.7199999999999997E-2</v>
      </c>
      <c r="E92">
        <v>39.6</v>
      </c>
      <c r="F92">
        <v>3.9210699999999996E-3</v>
      </c>
      <c r="G92">
        <v>119.111</v>
      </c>
      <c r="L92" s="40">
        <v>112.589</v>
      </c>
      <c r="M92" s="20">
        <v>112.589</v>
      </c>
      <c r="S92" s="14">
        <v>2.2288755821689952</v>
      </c>
      <c r="T92" s="14">
        <v>200</v>
      </c>
    </row>
    <row r="93" spans="1:20">
      <c r="A93">
        <v>65</v>
      </c>
      <c r="B93" s="7">
        <v>4000</v>
      </c>
      <c r="C93">
        <v>1.5</v>
      </c>
      <c r="D93">
        <v>7.8799999999999995E-2</v>
      </c>
      <c r="E93">
        <v>39.6</v>
      </c>
      <c r="F93">
        <v>3.9210699999999996E-3</v>
      </c>
      <c r="G93">
        <v>117.741</v>
      </c>
      <c r="L93" s="40">
        <v>112.639</v>
      </c>
      <c r="M93" s="20">
        <v>112.639</v>
      </c>
      <c r="S93" s="14">
        <v>2.2954091816367264</v>
      </c>
      <c r="T93" s="14">
        <v>200</v>
      </c>
    </row>
    <row r="94" spans="1:20">
      <c r="A94">
        <v>194</v>
      </c>
      <c r="B94" s="7">
        <v>5000</v>
      </c>
      <c r="C94">
        <v>1.5</v>
      </c>
      <c r="D94">
        <v>0.14430000000000001</v>
      </c>
      <c r="E94">
        <v>39.6</v>
      </c>
      <c r="F94">
        <v>3.9210699999999996E-3</v>
      </c>
      <c r="G94">
        <v>116.241</v>
      </c>
      <c r="L94" s="40">
        <v>112.675</v>
      </c>
      <c r="M94" s="20">
        <v>112.675</v>
      </c>
      <c r="S94" s="14">
        <v>2.3619427811044575</v>
      </c>
      <c r="T94" s="14">
        <v>250</v>
      </c>
    </row>
    <row r="95" spans="1:20">
      <c r="A95">
        <v>113</v>
      </c>
      <c r="B95" s="7">
        <v>6300</v>
      </c>
      <c r="C95">
        <v>1.5</v>
      </c>
      <c r="D95">
        <v>0.14499999999999999</v>
      </c>
      <c r="E95">
        <v>39.6</v>
      </c>
      <c r="F95">
        <v>3.9210699999999996E-3</v>
      </c>
      <c r="G95">
        <v>114.751</v>
      </c>
      <c r="L95" s="40">
        <v>112.688</v>
      </c>
      <c r="M95" s="20">
        <v>112.688</v>
      </c>
      <c r="S95" s="14">
        <v>2.4284763805721887</v>
      </c>
      <c r="T95" s="14">
        <v>250</v>
      </c>
    </row>
    <row r="96" spans="1:20">
      <c r="A96">
        <v>85</v>
      </c>
      <c r="B96" s="7">
        <v>8000</v>
      </c>
      <c r="C96">
        <v>1.5</v>
      </c>
      <c r="D96">
        <v>0.1235</v>
      </c>
      <c r="E96">
        <v>39.6</v>
      </c>
      <c r="F96">
        <v>3.9210699999999996E-3</v>
      </c>
      <c r="G96">
        <v>112.251</v>
      </c>
      <c r="L96" s="40">
        <v>112.699</v>
      </c>
      <c r="M96" s="20">
        <v>112.699</v>
      </c>
      <c r="S96" s="14">
        <v>2.4950099800399199</v>
      </c>
      <c r="T96" s="14">
        <v>250</v>
      </c>
    </row>
    <row r="97" spans="1:20">
      <c r="A97">
        <v>190</v>
      </c>
      <c r="B97" s="7">
        <v>10000</v>
      </c>
      <c r="C97">
        <v>1.5</v>
      </c>
      <c r="D97">
        <v>9.3899999999999997E-2</v>
      </c>
      <c r="E97">
        <v>39.6</v>
      </c>
      <c r="F97">
        <v>3.9210699999999996E-3</v>
      </c>
      <c r="G97">
        <v>108.991</v>
      </c>
      <c r="L97" s="40">
        <v>112.768</v>
      </c>
      <c r="M97" s="20">
        <v>112.768</v>
      </c>
      <c r="S97" s="14">
        <v>2.5615435795076511</v>
      </c>
      <c r="T97" s="14">
        <v>250</v>
      </c>
    </row>
    <row r="98" spans="1:20">
      <c r="A98">
        <v>148</v>
      </c>
      <c r="B98" s="7">
        <v>12500</v>
      </c>
      <c r="C98">
        <v>1.5</v>
      </c>
      <c r="D98">
        <v>0.13070000000000001</v>
      </c>
      <c r="E98">
        <v>39.6</v>
      </c>
      <c r="F98">
        <v>3.9210699999999996E-3</v>
      </c>
      <c r="G98">
        <v>106.111</v>
      </c>
      <c r="L98" s="40">
        <v>112.803</v>
      </c>
      <c r="M98" s="20">
        <v>112.803</v>
      </c>
      <c r="S98" s="14">
        <v>2.6280771789753823</v>
      </c>
      <c r="T98" s="14">
        <v>250</v>
      </c>
    </row>
    <row r="99" spans="1:20">
      <c r="A99">
        <v>54</v>
      </c>
      <c r="B99" s="7">
        <v>400</v>
      </c>
      <c r="C99">
        <v>3</v>
      </c>
      <c r="D99">
        <v>0.13650000000000001</v>
      </c>
      <c r="E99">
        <v>71.3</v>
      </c>
      <c r="F99">
        <v>4.2572699999999996E-3</v>
      </c>
      <c r="G99">
        <v>127.56399999999999</v>
      </c>
      <c r="L99" s="40">
        <v>112.848</v>
      </c>
      <c r="M99" s="20">
        <v>112.848</v>
      </c>
      <c r="S99" s="14">
        <v>2.6946107784431135</v>
      </c>
      <c r="T99" s="14">
        <v>250</v>
      </c>
    </row>
    <row r="100" spans="1:20">
      <c r="A100">
        <v>183</v>
      </c>
      <c r="B100" s="7">
        <v>500</v>
      </c>
      <c r="C100">
        <v>3</v>
      </c>
      <c r="D100">
        <v>0.1578</v>
      </c>
      <c r="E100">
        <v>71.3</v>
      </c>
      <c r="F100">
        <v>4.2572699999999996E-3</v>
      </c>
      <c r="G100">
        <v>128.45400000000001</v>
      </c>
      <c r="L100" s="40">
        <v>112.93</v>
      </c>
      <c r="M100" s="20">
        <v>112.93</v>
      </c>
      <c r="S100" s="14">
        <v>2.7611443779108447</v>
      </c>
      <c r="T100" s="14">
        <v>250</v>
      </c>
    </row>
    <row r="101" spans="1:20">
      <c r="A101">
        <v>100</v>
      </c>
      <c r="B101" s="7">
        <v>630</v>
      </c>
      <c r="C101">
        <v>3</v>
      </c>
      <c r="D101">
        <v>0.14530000000000001</v>
      </c>
      <c r="E101">
        <v>71.3</v>
      </c>
      <c r="F101">
        <v>4.2572699999999996E-3</v>
      </c>
      <c r="G101">
        <v>129.35400000000001</v>
      </c>
      <c r="L101" s="40">
        <v>112.94499999999999</v>
      </c>
      <c r="M101" s="20">
        <v>112.94499999999999</v>
      </c>
      <c r="S101" s="14">
        <v>2.8276779773785758</v>
      </c>
      <c r="T101" s="14">
        <v>250</v>
      </c>
    </row>
    <row r="102" spans="1:20">
      <c r="A102">
        <v>92</v>
      </c>
      <c r="B102" s="7">
        <v>800</v>
      </c>
      <c r="C102">
        <v>3</v>
      </c>
      <c r="D102">
        <v>0.1711</v>
      </c>
      <c r="E102">
        <v>71.3</v>
      </c>
      <c r="F102">
        <v>4.2572699999999996E-3</v>
      </c>
      <c r="G102">
        <v>129.494</v>
      </c>
      <c r="L102" s="40">
        <v>113.004</v>
      </c>
      <c r="M102" s="20">
        <v>113.004</v>
      </c>
      <c r="S102" s="14">
        <v>2.894211576846307</v>
      </c>
      <c r="T102" s="14">
        <v>250</v>
      </c>
    </row>
    <row r="103" spans="1:20">
      <c r="A103">
        <v>157</v>
      </c>
      <c r="B103" s="7">
        <v>1000</v>
      </c>
      <c r="C103">
        <v>3</v>
      </c>
      <c r="D103">
        <v>0.10489999999999999</v>
      </c>
      <c r="E103">
        <v>71.3</v>
      </c>
      <c r="F103">
        <v>4.2572699999999996E-3</v>
      </c>
      <c r="G103">
        <v>129.00399999999999</v>
      </c>
      <c r="L103" s="40">
        <v>113.03400000000001</v>
      </c>
      <c r="M103" s="20">
        <v>113.03400000000001</v>
      </c>
      <c r="S103" s="14">
        <v>2.9607451763140382</v>
      </c>
      <c r="T103" s="14">
        <v>250</v>
      </c>
    </row>
    <row r="104" spans="1:20">
      <c r="A104">
        <v>40</v>
      </c>
      <c r="B104" s="7">
        <v>1250</v>
      </c>
      <c r="C104">
        <v>3</v>
      </c>
      <c r="D104">
        <v>0.1201</v>
      </c>
      <c r="E104">
        <v>71.3</v>
      </c>
      <c r="F104">
        <v>4.2572699999999996E-3</v>
      </c>
      <c r="G104">
        <v>127.634</v>
      </c>
      <c r="L104" s="40">
        <v>113.045</v>
      </c>
      <c r="M104" s="20">
        <v>113.045</v>
      </c>
      <c r="S104" s="14">
        <v>3.0272787757817694</v>
      </c>
      <c r="T104" s="14">
        <v>250</v>
      </c>
    </row>
    <row r="105" spans="1:20">
      <c r="A105">
        <v>217</v>
      </c>
      <c r="B105" s="7">
        <v>1600</v>
      </c>
      <c r="C105">
        <v>3</v>
      </c>
      <c r="D105">
        <v>0.1069</v>
      </c>
      <c r="E105">
        <v>71.3</v>
      </c>
      <c r="F105">
        <v>4.2572699999999996E-3</v>
      </c>
      <c r="G105">
        <v>126.514</v>
      </c>
      <c r="L105" s="40">
        <v>113.05500000000001</v>
      </c>
      <c r="M105" s="20">
        <v>113.05500000000001</v>
      </c>
      <c r="S105" s="14">
        <v>3.0938123752495006</v>
      </c>
      <c r="T105" s="14">
        <v>250</v>
      </c>
    </row>
    <row r="106" spans="1:20">
      <c r="A106">
        <v>137</v>
      </c>
      <c r="B106" s="7">
        <v>2000</v>
      </c>
      <c r="C106">
        <v>3</v>
      </c>
      <c r="D106">
        <v>0.14149999999999999</v>
      </c>
      <c r="E106">
        <v>71.3</v>
      </c>
      <c r="F106">
        <v>4.2572699999999996E-3</v>
      </c>
      <c r="G106">
        <v>125.524</v>
      </c>
      <c r="L106" s="40">
        <v>113.07599999999999</v>
      </c>
      <c r="M106" s="20">
        <v>113.07599999999999</v>
      </c>
      <c r="S106" s="14">
        <v>3.1603459747172318</v>
      </c>
      <c r="T106" s="14">
        <v>250</v>
      </c>
    </row>
    <row r="107" spans="1:20">
      <c r="A107">
        <v>91</v>
      </c>
      <c r="B107" s="7">
        <v>2500</v>
      </c>
      <c r="C107">
        <v>3</v>
      </c>
      <c r="D107">
        <v>0.1371</v>
      </c>
      <c r="E107">
        <v>71.3</v>
      </c>
      <c r="F107">
        <v>4.2572699999999996E-3</v>
      </c>
      <c r="G107">
        <v>124.024</v>
      </c>
      <c r="L107" s="40">
        <v>113.08</v>
      </c>
      <c r="M107" s="20">
        <v>113.08</v>
      </c>
      <c r="S107" s="14">
        <v>3.2268795741849634</v>
      </c>
      <c r="T107" s="14">
        <v>250</v>
      </c>
    </row>
    <row r="108" spans="1:20">
      <c r="A108">
        <v>96</v>
      </c>
      <c r="B108" s="7">
        <v>3150</v>
      </c>
      <c r="C108">
        <v>3</v>
      </c>
      <c r="D108">
        <v>3.9600000000000003E-2</v>
      </c>
      <c r="E108">
        <v>71.3</v>
      </c>
      <c r="F108">
        <v>4.2572699999999996E-3</v>
      </c>
      <c r="G108">
        <v>121.514</v>
      </c>
      <c r="L108" s="40">
        <v>113.086</v>
      </c>
      <c r="M108" s="20">
        <v>113.086</v>
      </c>
      <c r="S108" s="14">
        <v>3.2934131736526946</v>
      </c>
      <c r="T108" s="14">
        <v>250</v>
      </c>
    </row>
    <row r="109" spans="1:20">
      <c r="A109">
        <v>203</v>
      </c>
      <c r="B109" s="7">
        <v>4000</v>
      </c>
      <c r="C109">
        <v>3</v>
      </c>
      <c r="D109">
        <v>0.18090000000000001</v>
      </c>
      <c r="E109">
        <v>71.3</v>
      </c>
      <c r="F109">
        <v>4.2572699999999996E-3</v>
      </c>
      <c r="G109">
        <v>120.264</v>
      </c>
      <c r="L109" s="40">
        <v>113.108</v>
      </c>
      <c r="M109" s="20">
        <v>113.108</v>
      </c>
      <c r="S109" s="14">
        <v>3.3599467731204258</v>
      </c>
      <c r="T109" s="14">
        <v>250</v>
      </c>
    </row>
    <row r="110" spans="1:20">
      <c r="A110">
        <v>205</v>
      </c>
      <c r="B110" s="7">
        <v>5000</v>
      </c>
      <c r="C110">
        <v>3</v>
      </c>
      <c r="D110">
        <v>0.13589999999999999</v>
      </c>
      <c r="E110">
        <v>71.3</v>
      </c>
      <c r="F110">
        <v>4.2572699999999996E-3</v>
      </c>
      <c r="G110">
        <v>118.134</v>
      </c>
      <c r="L110" s="40">
        <v>113.11</v>
      </c>
      <c r="M110" s="20">
        <v>113.11</v>
      </c>
      <c r="S110" s="14">
        <v>3.426480372588157</v>
      </c>
      <c r="T110" s="14">
        <v>250</v>
      </c>
    </row>
    <row r="111" spans="1:20">
      <c r="A111">
        <v>188</v>
      </c>
      <c r="B111" s="7">
        <v>6300</v>
      </c>
      <c r="C111">
        <v>3</v>
      </c>
      <c r="D111">
        <v>8.6199999999999999E-2</v>
      </c>
      <c r="E111">
        <v>71.3</v>
      </c>
      <c r="F111">
        <v>4.2572699999999996E-3</v>
      </c>
      <c r="G111">
        <v>116.134</v>
      </c>
      <c r="L111" s="40">
        <v>113.129</v>
      </c>
      <c r="M111" s="20">
        <v>113.129</v>
      </c>
      <c r="S111" s="14">
        <v>3.4930139720558881</v>
      </c>
      <c r="T111" s="14">
        <v>250</v>
      </c>
    </row>
    <row r="112" spans="1:20">
      <c r="A112">
        <v>29</v>
      </c>
      <c r="B112" s="7">
        <v>8000</v>
      </c>
      <c r="C112">
        <v>3</v>
      </c>
      <c r="D112">
        <v>0.17130000000000001</v>
      </c>
      <c r="E112">
        <v>71.3</v>
      </c>
      <c r="F112">
        <v>4.2572699999999996E-3</v>
      </c>
      <c r="G112">
        <v>114.634</v>
      </c>
      <c r="L112" s="40">
        <v>113.14400000000001</v>
      </c>
      <c r="M112" s="20">
        <v>113.14400000000001</v>
      </c>
      <c r="S112" s="14">
        <v>3.5595475715236193</v>
      </c>
      <c r="T112" s="14">
        <v>250</v>
      </c>
    </row>
    <row r="113" spans="1:20">
      <c r="A113">
        <v>189</v>
      </c>
      <c r="B113" s="7">
        <v>10000</v>
      </c>
      <c r="C113">
        <v>3</v>
      </c>
      <c r="D113">
        <v>6.1699999999999998E-2</v>
      </c>
      <c r="E113">
        <v>71.3</v>
      </c>
      <c r="F113">
        <v>4.2572699999999996E-3</v>
      </c>
      <c r="G113">
        <v>110.224</v>
      </c>
      <c r="L113" s="40">
        <v>113.229</v>
      </c>
      <c r="M113" s="20">
        <v>113.229</v>
      </c>
      <c r="S113" s="14">
        <v>3.6260811709913505</v>
      </c>
      <c r="T113" s="14">
        <v>250</v>
      </c>
    </row>
    <row r="114" spans="1:20">
      <c r="A114">
        <v>34</v>
      </c>
      <c r="B114" s="7">
        <v>400</v>
      </c>
      <c r="C114">
        <v>3</v>
      </c>
      <c r="D114">
        <v>3.5099999999999999E-2</v>
      </c>
      <c r="E114">
        <v>55.5</v>
      </c>
      <c r="F114">
        <v>4.52492E-3</v>
      </c>
      <c r="G114">
        <v>126.15900000000001</v>
      </c>
      <c r="L114" s="40">
        <v>113.288</v>
      </c>
      <c r="M114" s="20">
        <v>113.288</v>
      </c>
      <c r="S114" s="14">
        <v>3.6926147704590817</v>
      </c>
      <c r="T114" s="14">
        <v>250</v>
      </c>
    </row>
    <row r="115" spans="1:20">
      <c r="A115">
        <v>56</v>
      </c>
      <c r="B115" s="7">
        <v>500</v>
      </c>
      <c r="C115">
        <v>3</v>
      </c>
      <c r="D115">
        <v>8.6900000000000005E-2</v>
      </c>
      <c r="E115">
        <v>55.5</v>
      </c>
      <c r="F115">
        <v>4.52492E-3</v>
      </c>
      <c r="G115">
        <v>128.179</v>
      </c>
      <c r="L115" s="40">
        <v>113.297</v>
      </c>
      <c r="M115" s="20">
        <v>113.297</v>
      </c>
      <c r="S115" s="14">
        <v>3.7591483699268129</v>
      </c>
      <c r="T115" s="14">
        <v>250</v>
      </c>
    </row>
    <row r="116" spans="1:20">
      <c r="A116">
        <v>49</v>
      </c>
      <c r="B116" s="7">
        <v>630</v>
      </c>
      <c r="C116">
        <v>3</v>
      </c>
      <c r="D116">
        <v>9.1999999999999998E-2</v>
      </c>
      <c r="E116">
        <v>55.5</v>
      </c>
      <c r="F116">
        <v>4.52492E-3</v>
      </c>
      <c r="G116">
        <v>129.56899999999999</v>
      </c>
      <c r="L116" s="40">
        <v>113.298</v>
      </c>
      <c r="M116" s="20">
        <v>113.298</v>
      </c>
      <c r="S116" s="14">
        <v>3.8256819693945441</v>
      </c>
      <c r="T116" s="14">
        <v>250</v>
      </c>
    </row>
    <row r="117" spans="1:20">
      <c r="A117">
        <v>145</v>
      </c>
      <c r="B117" s="7">
        <v>800</v>
      </c>
      <c r="C117">
        <v>3</v>
      </c>
      <c r="D117">
        <v>4.6300000000000001E-2</v>
      </c>
      <c r="E117">
        <v>55.5</v>
      </c>
      <c r="F117">
        <v>4.52492E-3</v>
      </c>
      <c r="G117">
        <v>129.94900000000001</v>
      </c>
      <c r="L117" s="40">
        <v>113.315</v>
      </c>
      <c r="M117" s="20">
        <v>113.315</v>
      </c>
      <c r="S117" s="14">
        <v>3.8922155688622753</v>
      </c>
      <c r="T117" s="14">
        <v>250</v>
      </c>
    </row>
    <row r="118" spans="1:20">
      <c r="A118">
        <v>11</v>
      </c>
      <c r="B118" s="7">
        <v>1000</v>
      </c>
      <c r="C118">
        <v>3</v>
      </c>
      <c r="D118">
        <v>9.1200000000000003E-2</v>
      </c>
      <c r="E118">
        <v>55.5</v>
      </c>
      <c r="F118">
        <v>4.52492E-3</v>
      </c>
      <c r="G118">
        <v>129.32900000000001</v>
      </c>
      <c r="L118" s="40">
        <v>113.333</v>
      </c>
      <c r="M118" s="20">
        <v>113.333</v>
      </c>
      <c r="S118" s="14">
        <v>3.9587491683300065</v>
      </c>
      <c r="T118" s="14">
        <v>250</v>
      </c>
    </row>
    <row r="119" spans="1:20">
      <c r="A119">
        <v>75</v>
      </c>
      <c r="B119" s="7">
        <v>1250</v>
      </c>
      <c r="C119">
        <v>3</v>
      </c>
      <c r="D119">
        <v>0.11890000000000001</v>
      </c>
      <c r="E119">
        <v>55.5</v>
      </c>
      <c r="F119">
        <v>4.52492E-3</v>
      </c>
      <c r="G119">
        <v>127.32899999999999</v>
      </c>
      <c r="L119" s="40">
        <v>113.334</v>
      </c>
      <c r="M119" s="20">
        <v>113.334</v>
      </c>
      <c r="S119" s="14">
        <v>4.0252827677977381</v>
      </c>
      <c r="T119" s="14">
        <v>250</v>
      </c>
    </row>
    <row r="120" spans="1:20">
      <c r="A120">
        <v>155</v>
      </c>
      <c r="B120" s="7">
        <v>1600</v>
      </c>
      <c r="C120">
        <v>3</v>
      </c>
      <c r="D120">
        <v>7.2800000000000004E-2</v>
      </c>
      <c r="E120">
        <v>55.5</v>
      </c>
      <c r="F120">
        <v>4.52492E-3</v>
      </c>
      <c r="G120">
        <v>124.43899999999999</v>
      </c>
      <c r="L120" s="40">
        <v>113.492</v>
      </c>
      <c r="M120" s="20">
        <v>113.492</v>
      </c>
      <c r="S120" s="14">
        <v>4.0918163672654693</v>
      </c>
      <c r="T120" s="14">
        <v>250</v>
      </c>
    </row>
    <row r="121" spans="1:20">
      <c r="A121">
        <v>132</v>
      </c>
      <c r="B121" s="7">
        <v>2000</v>
      </c>
      <c r="C121">
        <v>3</v>
      </c>
      <c r="D121">
        <v>9.74E-2</v>
      </c>
      <c r="E121">
        <v>55.5</v>
      </c>
      <c r="F121">
        <v>4.52492E-3</v>
      </c>
      <c r="G121">
        <v>123.069</v>
      </c>
      <c r="L121" s="40">
        <v>113.52500000000001</v>
      </c>
      <c r="M121" s="20">
        <v>113.52500000000001</v>
      </c>
      <c r="S121" s="14">
        <v>4.1583499667332005</v>
      </c>
      <c r="T121" s="14">
        <v>250</v>
      </c>
    </row>
    <row r="122" spans="1:20">
      <c r="A122">
        <v>168</v>
      </c>
      <c r="B122" s="7">
        <v>2500</v>
      </c>
      <c r="C122">
        <v>3</v>
      </c>
      <c r="D122">
        <v>0.1719</v>
      </c>
      <c r="E122">
        <v>55.5</v>
      </c>
      <c r="F122">
        <v>4.52492E-3</v>
      </c>
      <c r="G122">
        <v>122.43899999999999</v>
      </c>
      <c r="L122" s="40">
        <v>113.66500000000001</v>
      </c>
      <c r="M122" s="20">
        <v>113.66500000000001</v>
      </c>
      <c r="S122" s="14">
        <v>4.2248835662009316</v>
      </c>
      <c r="T122" s="14">
        <v>250</v>
      </c>
    </row>
    <row r="123" spans="1:20">
      <c r="A123">
        <v>65</v>
      </c>
      <c r="B123" s="7">
        <v>3150</v>
      </c>
      <c r="C123">
        <v>3</v>
      </c>
      <c r="D123">
        <v>0.16009999999999999</v>
      </c>
      <c r="E123">
        <v>55.5</v>
      </c>
      <c r="F123">
        <v>4.52492E-3</v>
      </c>
      <c r="G123">
        <v>120.18899999999999</v>
      </c>
      <c r="L123" s="40">
        <v>113.733</v>
      </c>
      <c r="M123" s="20">
        <v>113.733</v>
      </c>
      <c r="S123" s="14">
        <v>4.2914171656686628</v>
      </c>
      <c r="T123" s="14">
        <v>250</v>
      </c>
    </row>
    <row r="124" spans="1:20">
      <c r="A124">
        <v>38</v>
      </c>
      <c r="B124" s="7">
        <v>4000</v>
      </c>
      <c r="C124">
        <v>3</v>
      </c>
      <c r="D124">
        <v>0.13650000000000001</v>
      </c>
      <c r="E124">
        <v>55.5</v>
      </c>
      <c r="F124">
        <v>4.52492E-3</v>
      </c>
      <c r="G124">
        <v>118.68899999999999</v>
      </c>
      <c r="L124" s="40">
        <v>113.77500000000001</v>
      </c>
      <c r="M124" s="20">
        <v>113.77500000000001</v>
      </c>
      <c r="S124" s="14">
        <v>4.357950765136394</v>
      </c>
      <c r="T124" s="14">
        <v>250</v>
      </c>
    </row>
    <row r="125" spans="1:20">
      <c r="A125">
        <v>186</v>
      </c>
      <c r="B125" s="7">
        <v>5000</v>
      </c>
      <c r="C125">
        <v>3</v>
      </c>
      <c r="D125">
        <v>0.1769</v>
      </c>
      <c r="E125">
        <v>55.5</v>
      </c>
      <c r="F125">
        <v>4.52492E-3</v>
      </c>
      <c r="G125">
        <v>117.309</v>
      </c>
      <c r="L125" s="40">
        <v>113.79600000000001</v>
      </c>
      <c r="M125" s="20">
        <v>113.79600000000001</v>
      </c>
      <c r="S125" s="14">
        <v>4.4244843646041252</v>
      </c>
      <c r="T125" s="14">
        <v>250</v>
      </c>
    </row>
    <row r="126" spans="1:20">
      <c r="A126">
        <v>9</v>
      </c>
      <c r="B126" s="7">
        <v>6300</v>
      </c>
      <c r="C126">
        <v>3</v>
      </c>
      <c r="D126">
        <v>0.1207</v>
      </c>
      <c r="E126">
        <v>55.5</v>
      </c>
      <c r="F126">
        <v>4.52492E-3</v>
      </c>
      <c r="G126">
        <v>115.679</v>
      </c>
      <c r="L126" s="40">
        <v>113.79900000000001</v>
      </c>
      <c r="M126" s="20">
        <v>113.79900000000001</v>
      </c>
      <c r="S126" s="14">
        <v>4.4910179640718564</v>
      </c>
      <c r="T126" s="14">
        <v>250</v>
      </c>
    </row>
    <row r="127" spans="1:20">
      <c r="A127">
        <v>146</v>
      </c>
      <c r="B127" s="7">
        <v>8000</v>
      </c>
      <c r="C127">
        <v>3</v>
      </c>
      <c r="D127">
        <v>4.6399999999999997E-2</v>
      </c>
      <c r="E127">
        <v>55.5</v>
      </c>
      <c r="F127">
        <v>4.52492E-3</v>
      </c>
      <c r="G127">
        <v>113.79900000000001</v>
      </c>
      <c r="L127" s="40">
        <v>113.858</v>
      </c>
      <c r="M127" s="20">
        <v>113.858</v>
      </c>
      <c r="S127" s="14">
        <v>4.5575515635395876</v>
      </c>
      <c r="T127" s="14">
        <v>250</v>
      </c>
    </row>
    <row r="128" spans="1:20">
      <c r="A128">
        <v>123</v>
      </c>
      <c r="B128" s="7">
        <v>10000</v>
      </c>
      <c r="C128">
        <v>3</v>
      </c>
      <c r="D128">
        <v>5.3999999999999999E-2</v>
      </c>
      <c r="E128">
        <v>55.5</v>
      </c>
      <c r="F128">
        <v>4.52492E-3</v>
      </c>
      <c r="G128">
        <v>112.169</v>
      </c>
      <c r="L128" s="40">
        <v>113.958</v>
      </c>
      <c r="M128" s="20">
        <v>113.958</v>
      </c>
      <c r="S128" s="14">
        <v>4.6240851630073188</v>
      </c>
      <c r="T128" s="14">
        <v>250</v>
      </c>
    </row>
    <row r="129" spans="1:20">
      <c r="A129">
        <v>108</v>
      </c>
      <c r="B129" s="7">
        <v>315</v>
      </c>
      <c r="C129">
        <v>3</v>
      </c>
      <c r="D129">
        <v>0.13250000000000001</v>
      </c>
      <c r="E129">
        <v>39.6</v>
      </c>
      <c r="F129">
        <v>4.9574099999999998E-3</v>
      </c>
      <c r="G129">
        <v>123.312</v>
      </c>
      <c r="L129" s="40">
        <v>114.042</v>
      </c>
      <c r="M129" s="20">
        <v>114.042</v>
      </c>
      <c r="S129" s="14">
        <v>4.6906187624750499</v>
      </c>
      <c r="T129" s="14">
        <v>250</v>
      </c>
    </row>
    <row r="130" spans="1:20">
      <c r="A130">
        <v>221</v>
      </c>
      <c r="B130" s="7">
        <v>400</v>
      </c>
      <c r="C130">
        <v>3</v>
      </c>
      <c r="D130">
        <v>0.13420000000000001</v>
      </c>
      <c r="E130">
        <v>39.6</v>
      </c>
      <c r="F130">
        <v>4.9574099999999998E-3</v>
      </c>
      <c r="G130">
        <v>125.47199999999999</v>
      </c>
      <c r="L130" s="40">
        <v>114.044</v>
      </c>
      <c r="M130" s="20">
        <v>114.044</v>
      </c>
      <c r="S130" s="14">
        <v>4.7571523619427811</v>
      </c>
      <c r="T130" s="14">
        <v>250</v>
      </c>
    </row>
    <row r="131" spans="1:20">
      <c r="A131">
        <v>201</v>
      </c>
      <c r="B131" s="7">
        <v>500</v>
      </c>
      <c r="C131">
        <v>3</v>
      </c>
      <c r="D131">
        <v>7.5499999999999998E-2</v>
      </c>
      <c r="E131">
        <v>39.6</v>
      </c>
      <c r="F131">
        <v>4.9574099999999998E-3</v>
      </c>
      <c r="G131">
        <v>127.63200000000001</v>
      </c>
      <c r="L131" s="40">
        <v>114.07899999999999</v>
      </c>
      <c r="M131" s="20">
        <v>114.07899999999999</v>
      </c>
      <c r="S131" s="14">
        <v>4.8236859614105123</v>
      </c>
      <c r="T131" s="14">
        <v>250</v>
      </c>
    </row>
    <row r="132" spans="1:20">
      <c r="A132">
        <v>25</v>
      </c>
      <c r="B132" s="7">
        <v>630</v>
      </c>
      <c r="C132">
        <v>3</v>
      </c>
      <c r="D132">
        <v>0.12989999999999999</v>
      </c>
      <c r="E132">
        <v>39.6</v>
      </c>
      <c r="F132">
        <v>4.9574099999999998E-3</v>
      </c>
      <c r="G132">
        <v>129.292</v>
      </c>
      <c r="L132" s="40">
        <v>114.08499999999999</v>
      </c>
      <c r="M132" s="20">
        <v>114.08499999999999</v>
      </c>
      <c r="S132" s="14">
        <v>4.8902195608782435</v>
      </c>
      <c r="T132" s="14">
        <v>250</v>
      </c>
    </row>
    <row r="133" spans="1:20">
      <c r="A133">
        <v>72</v>
      </c>
      <c r="B133" s="7">
        <v>800</v>
      </c>
      <c r="C133">
        <v>3</v>
      </c>
      <c r="D133">
        <v>9.3200000000000005E-2</v>
      </c>
      <c r="E133">
        <v>39.6</v>
      </c>
      <c r="F133">
        <v>4.9574099999999998E-3</v>
      </c>
      <c r="G133">
        <v>129.55199999999999</v>
      </c>
      <c r="L133" s="40">
        <v>114.249</v>
      </c>
      <c r="M133" s="20">
        <v>114.249</v>
      </c>
      <c r="S133" s="14">
        <v>4.9567531603459747</v>
      </c>
      <c r="T133" s="14">
        <v>250</v>
      </c>
    </row>
    <row r="134" spans="1:20">
      <c r="A134">
        <v>213</v>
      </c>
      <c r="B134" s="7">
        <v>1000</v>
      </c>
      <c r="C134">
        <v>3</v>
      </c>
      <c r="D134">
        <v>5.1400000000000001E-2</v>
      </c>
      <c r="E134">
        <v>39.6</v>
      </c>
      <c r="F134">
        <v>4.9574099999999998E-3</v>
      </c>
      <c r="G134">
        <v>128.31200000000001</v>
      </c>
      <c r="L134" s="40">
        <v>114.258</v>
      </c>
      <c r="M134" s="20">
        <v>228.51599999999999</v>
      </c>
      <c r="S134" s="14">
        <v>5.0232867598137059</v>
      </c>
      <c r="T134" s="14">
        <v>250</v>
      </c>
    </row>
    <row r="135" spans="1:20">
      <c r="A135">
        <v>129</v>
      </c>
      <c r="B135" s="7">
        <v>1250</v>
      </c>
      <c r="C135">
        <v>3</v>
      </c>
      <c r="D135">
        <v>0.1089</v>
      </c>
      <c r="E135">
        <v>39.6</v>
      </c>
      <c r="F135">
        <v>4.9574099999999998E-3</v>
      </c>
      <c r="G135">
        <v>125.80200000000001</v>
      </c>
      <c r="L135" s="40">
        <v>114.309</v>
      </c>
      <c r="M135" s="20">
        <v>114.309</v>
      </c>
      <c r="S135" s="14">
        <v>5.0898203592814371</v>
      </c>
      <c r="T135" s="14">
        <v>250</v>
      </c>
    </row>
    <row r="136" spans="1:20">
      <c r="A136">
        <v>195</v>
      </c>
      <c r="B136" s="7">
        <v>1600</v>
      </c>
      <c r="C136">
        <v>3</v>
      </c>
      <c r="D136">
        <v>8.8599999999999998E-2</v>
      </c>
      <c r="E136">
        <v>39.6</v>
      </c>
      <c r="F136">
        <v>4.9574099999999998E-3</v>
      </c>
      <c r="G136">
        <v>122.782</v>
      </c>
      <c r="L136" s="40">
        <v>114.404</v>
      </c>
      <c r="M136" s="20">
        <v>114.404</v>
      </c>
      <c r="S136" s="14">
        <v>5.1563539587491682</v>
      </c>
      <c r="T136" s="14">
        <v>315</v>
      </c>
    </row>
    <row r="137" spans="1:20">
      <c r="A137">
        <v>141</v>
      </c>
      <c r="B137" s="7">
        <v>2000</v>
      </c>
      <c r="C137">
        <v>3</v>
      </c>
      <c r="D137">
        <v>3.7499999999999999E-2</v>
      </c>
      <c r="E137">
        <v>39.6</v>
      </c>
      <c r="F137">
        <v>4.9574099999999998E-3</v>
      </c>
      <c r="G137">
        <v>120.532</v>
      </c>
      <c r="L137" s="40">
        <v>114.41800000000001</v>
      </c>
      <c r="M137" s="20">
        <v>114.41800000000001</v>
      </c>
      <c r="S137" s="14">
        <v>5.2228875582168994</v>
      </c>
      <c r="T137" s="14">
        <v>315</v>
      </c>
    </row>
    <row r="138" spans="1:20">
      <c r="A138">
        <v>75</v>
      </c>
      <c r="B138" s="7">
        <v>2500</v>
      </c>
      <c r="C138">
        <v>3</v>
      </c>
      <c r="D138">
        <v>0.13669999999999999</v>
      </c>
      <c r="E138">
        <v>39.6</v>
      </c>
      <c r="F138">
        <v>4.9574099999999998E-3</v>
      </c>
      <c r="G138">
        <v>120.16200000000001</v>
      </c>
      <c r="L138" s="40">
        <v>114.453</v>
      </c>
      <c r="M138" s="20">
        <v>114.453</v>
      </c>
      <c r="S138" s="14">
        <v>5.2894211576846306</v>
      </c>
      <c r="T138" s="14">
        <v>315</v>
      </c>
    </row>
    <row r="139" spans="1:20">
      <c r="A139">
        <v>33</v>
      </c>
      <c r="B139" s="7">
        <v>3150</v>
      </c>
      <c r="C139">
        <v>3</v>
      </c>
      <c r="D139">
        <v>8.7800000000000003E-2</v>
      </c>
      <c r="E139">
        <v>39.6</v>
      </c>
      <c r="F139">
        <v>4.9574099999999998E-3</v>
      </c>
      <c r="G139">
        <v>118.922</v>
      </c>
      <c r="L139" s="40">
        <v>114.474</v>
      </c>
      <c r="M139" s="20">
        <v>114.474</v>
      </c>
      <c r="S139" s="14">
        <v>5.3559547571523618</v>
      </c>
      <c r="T139" s="14">
        <v>315</v>
      </c>
    </row>
    <row r="140" spans="1:20">
      <c r="A140">
        <v>119</v>
      </c>
      <c r="B140" s="7">
        <v>4000</v>
      </c>
      <c r="C140">
        <v>3</v>
      </c>
      <c r="D140">
        <v>5.2699999999999997E-2</v>
      </c>
      <c r="E140">
        <v>39.6</v>
      </c>
      <c r="F140">
        <v>4.9574099999999998E-3</v>
      </c>
      <c r="G140">
        <v>116.792</v>
      </c>
      <c r="L140" s="40">
        <v>114.477</v>
      </c>
      <c r="M140" s="20">
        <v>114.477</v>
      </c>
      <c r="S140" s="14">
        <v>5.422488356620093</v>
      </c>
      <c r="T140" s="14">
        <v>315</v>
      </c>
    </row>
    <row r="141" spans="1:20">
      <c r="A141">
        <v>205</v>
      </c>
      <c r="B141" s="7">
        <v>5000</v>
      </c>
      <c r="C141">
        <v>3</v>
      </c>
      <c r="D141">
        <v>8.0399999999999999E-2</v>
      </c>
      <c r="E141">
        <v>39.6</v>
      </c>
      <c r="F141">
        <v>4.9574099999999998E-3</v>
      </c>
      <c r="G141">
        <v>115.792</v>
      </c>
      <c r="L141" s="40">
        <v>114.554</v>
      </c>
      <c r="M141" s="20">
        <v>114.554</v>
      </c>
      <c r="S141" s="14">
        <v>5.4890219560878242</v>
      </c>
      <c r="T141" s="14">
        <v>315</v>
      </c>
    </row>
    <row r="142" spans="1:20">
      <c r="A142">
        <v>120</v>
      </c>
      <c r="B142" s="7">
        <v>6300</v>
      </c>
      <c r="C142">
        <v>3</v>
      </c>
      <c r="D142">
        <v>0.1046</v>
      </c>
      <c r="E142">
        <v>39.6</v>
      </c>
      <c r="F142">
        <v>4.9574099999999998E-3</v>
      </c>
      <c r="G142">
        <v>114.042</v>
      </c>
      <c r="L142" s="40">
        <v>114.569</v>
      </c>
      <c r="M142" s="20">
        <v>114.569</v>
      </c>
      <c r="S142" s="14">
        <v>5.5555555555555554</v>
      </c>
      <c r="T142" s="14">
        <v>315</v>
      </c>
    </row>
    <row r="143" spans="1:20">
      <c r="A143">
        <v>110</v>
      </c>
      <c r="B143" s="7">
        <v>8000</v>
      </c>
      <c r="C143">
        <v>3</v>
      </c>
      <c r="D143">
        <v>3.7600000000000001E-2</v>
      </c>
      <c r="E143">
        <v>39.6</v>
      </c>
      <c r="F143">
        <v>4.9574099999999998E-3</v>
      </c>
      <c r="G143">
        <v>110.652</v>
      </c>
      <c r="L143" s="40">
        <v>114.634</v>
      </c>
      <c r="M143" s="20">
        <v>114.634</v>
      </c>
      <c r="S143" s="14">
        <v>5.6220891550232865</v>
      </c>
      <c r="T143" s="14">
        <v>315</v>
      </c>
    </row>
    <row r="144" spans="1:20">
      <c r="A144">
        <v>208</v>
      </c>
      <c r="B144" s="7">
        <v>315</v>
      </c>
      <c r="C144">
        <v>3</v>
      </c>
      <c r="D144">
        <v>8.6599999999999996E-2</v>
      </c>
      <c r="E144">
        <v>31.7</v>
      </c>
      <c r="F144">
        <v>5.2951400000000003E-3</v>
      </c>
      <c r="G144">
        <v>123.11799999999999</v>
      </c>
      <c r="L144" s="40">
        <v>114.67</v>
      </c>
      <c r="M144" s="20">
        <v>114.67</v>
      </c>
      <c r="S144" s="14">
        <v>5.6886227544910177</v>
      </c>
      <c r="T144" s="14">
        <v>315</v>
      </c>
    </row>
    <row r="145" spans="1:20">
      <c r="A145">
        <v>19</v>
      </c>
      <c r="B145" s="7">
        <v>400</v>
      </c>
      <c r="C145">
        <v>3</v>
      </c>
      <c r="D145">
        <v>0.1706</v>
      </c>
      <c r="E145">
        <v>31.7</v>
      </c>
      <c r="F145">
        <v>5.2951400000000003E-3</v>
      </c>
      <c r="G145">
        <v>125.398</v>
      </c>
      <c r="L145" s="40">
        <v>114.709</v>
      </c>
      <c r="M145" s="20">
        <v>114.709</v>
      </c>
      <c r="S145" s="14">
        <v>5.7551563539587489</v>
      </c>
      <c r="T145" s="14">
        <v>315</v>
      </c>
    </row>
    <row r="146" spans="1:20">
      <c r="A146">
        <v>211</v>
      </c>
      <c r="B146" s="7">
        <v>500</v>
      </c>
      <c r="C146">
        <v>3</v>
      </c>
      <c r="D146">
        <v>4.1500000000000002E-2</v>
      </c>
      <c r="E146">
        <v>31.7</v>
      </c>
      <c r="F146">
        <v>5.2951400000000003E-3</v>
      </c>
      <c r="G146">
        <v>127.548</v>
      </c>
      <c r="L146" s="40">
        <v>114.714</v>
      </c>
      <c r="M146" s="20">
        <v>114.714</v>
      </c>
      <c r="S146" s="14">
        <v>5.8216899534264801</v>
      </c>
      <c r="T146" s="14">
        <v>315</v>
      </c>
    </row>
    <row r="147" spans="1:20">
      <c r="A147">
        <v>221</v>
      </c>
      <c r="B147" s="7">
        <v>630</v>
      </c>
      <c r="C147">
        <v>3</v>
      </c>
      <c r="D147">
        <v>0.14779999999999999</v>
      </c>
      <c r="E147">
        <v>31.7</v>
      </c>
      <c r="F147">
        <v>5.2951400000000003E-3</v>
      </c>
      <c r="G147">
        <v>128.69800000000001</v>
      </c>
      <c r="L147" s="40">
        <v>114.729</v>
      </c>
      <c r="M147" s="20">
        <v>114.729</v>
      </c>
      <c r="S147" s="14">
        <v>5.8882235528942113</v>
      </c>
      <c r="T147" s="14">
        <v>315</v>
      </c>
    </row>
    <row r="148" spans="1:20">
      <c r="A148">
        <v>23</v>
      </c>
      <c r="B148" s="7">
        <v>800</v>
      </c>
      <c r="C148">
        <v>3</v>
      </c>
      <c r="D148">
        <v>0.1076</v>
      </c>
      <c r="E148">
        <v>31.7</v>
      </c>
      <c r="F148">
        <v>5.2951400000000003E-3</v>
      </c>
      <c r="G148">
        <v>128.708</v>
      </c>
      <c r="L148" s="40">
        <v>114.75</v>
      </c>
      <c r="M148" s="20">
        <v>114.75</v>
      </c>
      <c r="S148" s="14">
        <v>5.9547571523619425</v>
      </c>
      <c r="T148" s="14">
        <v>315</v>
      </c>
    </row>
    <row r="149" spans="1:20">
      <c r="A149">
        <v>133</v>
      </c>
      <c r="B149" s="7">
        <v>1000</v>
      </c>
      <c r="C149">
        <v>3</v>
      </c>
      <c r="D149">
        <v>0.12670000000000001</v>
      </c>
      <c r="E149">
        <v>31.7</v>
      </c>
      <c r="F149">
        <v>5.2951400000000003E-3</v>
      </c>
      <c r="G149">
        <v>126.83799999999999</v>
      </c>
      <c r="L149" s="40">
        <v>114.751</v>
      </c>
      <c r="M149" s="20">
        <v>114.751</v>
      </c>
      <c r="S149" s="14">
        <v>6.0212907518296737</v>
      </c>
      <c r="T149" s="14">
        <v>315</v>
      </c>
    </row>
    <row r="150" spans="1:20">
      <c r="A150">
        <v>19</v>
      </c>
      <c r="B150" s="7">
        <v>1250</v>
      </c>
      <c r="C150">
        <v>3</v>
      </c>
      <c r="D150">
        <v>0.05</v>
      </c>
      <c r="E150">
        <v>31.7</v>
      </c>
      <c r="F150">
        <v>5.2951400000000003E-3</v>
      </c>
      <c r="G150">
        <v>124.83799999999999</v>
      </c>
      <c r="L150" s="40">
        <v>114.779</v>
      </c>
      <c r="M150" s="20">
        <v>114.779</v>
      </c>
      <c r="S150" s="14">
        <v>6.0878243512974048</v>
      </c>
      <c r="T150" s="14">
        <v>315</v>
      </c>
    </row>
    <row r="151" spans="1:20">
      <c r="A151">
        <v>84</v>
      </c>
      <c r="B151" s="7">
        <v>1600</v>
      </c>
      <c r="C151">
        <v>3</v>
      </c>
      <c r="D151">
        <v>0.13469999999999999</v>
      </c>
      <c r="E151">
        <v>31.7</v>
      </c>
      <c r="F151">
        <v>5.2951400000000003E-3</v>
      </c>
      <c r="G151">
        <v>122.08799999999999</v>
      </c>
      <c r="L151" s="40">
        <v>114.861</v>
      </c>
      <c r="M151" s="20">
        <v>114.861</v>
      </c>
      <c r="S151" s="14">
        <v>6.154357950765136</v>
      </c>
      <c r="T151" s="14">
        <v>315</v>
      </c>
    </row>
    <row r="152" spans="1:20">
      <c r="A152">
        <v>167</v>
      </c>
      <c r="B152" s="7">
        <v>2000</v>
      </c>
      <c r="C152">
        <v>3</v>
      </c>
      <c r="D152">
        <v>0.1087</v>
      </c>
      <c r="E152">
        <v>31.7</v>
      </c>
      <c r="F152">
        <v>5.2951400000000003E-3</v>
      </c>
      <c r="G152">
        <v>120.08799999999999</v>
      </c>
      <c r="L152" s="40">
        <v>114.9</v>
      </c>
      <c r="M152" s="20">
        <v>229.8</v>
      </c>
      <c r="S152" s="14">
        <v>6.2208915502328672</v>
      </c>
      <c r="T152" s="14">
        <v>315</v>
      </c>
    </row>
    <row r="153" spans="1:20">
      <c r="A153">
        <v>96</v>
      </c>
      <c r="B153" s="7">
        <v>2500</v>
      </c>
      <c r="C153">
        <v>3</v>
      </c>
      <c r="D153">
        <v>0.14349999999999999</v>
      </c>
      <c r="E153">
        <v>31.7</v>
      </c>
      <c r="F153">
        <v>5.2951400000000003E-3</v>
      </c>
      <c r="G153">
        <v>119.598</v>
      </c>
      <c r="L153" s="40">
        <v>114.92700000000001</v>
      </c>
      <c r="M153" s="20">
        <v>114.92700000000001</v>
      </c>
      <c r="S153" s="14">
        <v>6.2874251497005984</v>
      </c>
      <c r="T153" s="14">
        <v>315</v>
      </c>
    </row>
    <row r="154" spans="1:20">
      <c r="A154">
        <v>200</v>
      </c>
      <c r="B154" s="7">
        <v>3150</v>
      </c>
      <c r="C154">
        <v>3</v>
      </c>
      <c r="D154">
        <v>0.1973</v>
      </c>
      <c r="E154">
        <v>31.7</v>
      </c>
      <c r="F154">
        <v>5.2951400000000003E-3</v>
      </c>
      <c r="G154">
        <v>118.108</v>
      </c>
      <c r="L154" s="40">
        <v>114.98399999999999</v>
      </c>
      <c r="M154" s="20">
        <v>114.98399999999999</v>
      </c>
      <c r="S154" s="14">
        <v>6.3539587491683296</v>
      </c>
      <c r="T154" s="14">
        <v>315</v>
      </c>
    </row>
    <row r="155" spans="1:20">
      <c r="A155">
        <v>171</v>
      </c>
      <c r="B155" s="7">
        <v>4000</v>
      </c>
      <c r="C155">
        <v>3</v>
      </c>
      <c r="D155">
        <v>0.10440000000000001</v>
      </c>
      <c r="E155">
        <v>31.7</v>
      </c>
      <c r="F155">
        <v>5.2951400000000003E-3</v>
      </c>
      <c r="G155">
        <v>115.608</v>
      </c>
      <c r="L155" s="40">
        <v>115.07899999999999</v>
      </c>
      <c r="M155" s="20">
        <v>115.07899999999999</v>
      </c>
      <c r="S155" s="14">
        <v>6.4204923486360617</v>
      </c>
      <c r="T155" s="14">
        <v>315</v>
      </c>
    </row>
    <row r="156" spans="1:20">
      <c r="A156">
        <v>18</v>
      </c>
      <c r="B156" s="7">
        <v>5000</v>
      </c>
      <c r="C156">
        <v>3</v>
      </c>
      <c r="D156">
        <v>8.4099999999999994E-2</v>
      </c>
      <c r="E156">
        <v>31.7</v>
      </c>
      <c r="F156">
        <v>5.2951400000000003E-3</v>
      </c>
      <c r="G156">
        <v>113.858</v>
      </c>
      <c r="L156" s="40">
        <v>115.08499999999999</v>
      </c>
      <c r="M156" s="20">
        <v>115.08499999999999</v>
      </c>
      <c r="S156" s="14">
        <v>6.4870259481037928</v>
      </c>
      <c r="T156" s="14">
        <v>315</v>
      </c>
    </row>
    <row r="157" spans="1:20">
      <c r="A157">
        <v>107</v>
      </c>
      <c r="B157" s="7">
        <v>6300</v>
      </c>
      <c r="C157">
        <v>3</v>
      </c>
      <c r="D157">
        <v>0.18379999999999999</v>
      </c>
      <c r="E157">
        <v>31.7</v>
      </c>
      <c r="F157">
        <v>5.2951400000000003E-3</v>
      </c>
      <c r="G157">
        <v>109.718</v>
      </c>
      <c r="L157" s="40">
        <v>115.137</v>
      </c>
      <c r="M157" s="20">
        <v>115.137</v>
      </c>
      <c r="S157" s="14">
        <v>6.553559547571524</v>
      </c>
      <c r="T157" s="14">
        <v>315</v>
      </c>
    </row>
    <row r="158" spans="1:20">
      <c r="A158">
        <v>152</v>
      </c>
      <c r="B158" s="7">
        <v>250</v>
      </c>
      <c r="C158">
        <v>4</v>
      </c>
      <c r="D158">
        <v>9.2999999999999999E-2</v>
      </c>
      <c r="E158">
        <v>71.3</v>
      </c>
      <c r="F158">
        <v>4.9777299999999997E-3</v>
      </c>
      <c r="G158">
        <v>126.395</v>
      </c>
      <c r="L158" s="40">
        <v>115.14400000000001</v>
      </c>
      <c r="M158" s="20">
        <v>115.14400000000001</v>
      </c>
      <c r="S158" s="14">
        <v>6.6200931470392552</v>
      </c>
      <c r="T158" s="14">
        <v>315</v>
      </c>
    </row>
    <row r="159" spans="1:20">
      <c r="A159">
        <v>120</v>
      </c>
      <c r="B159" s="7">
        <v>315</v>
      </c>
      <c r="C159">
        <v>4</v>
      </c>
      <c r="D159">
        <v>0.16969999999999999</v>
      </c>
      <c r="E159">
        <v>71.3</v>
      </c>
      <c r="F159">
        <v>4.9777299999999997E-3</v>
      </c>
      <c r="G159">
        <v>128.17500000000001</v>
      </c>
      <c r="L159" s="40">
        <v>115.215</v>
      </c>
      <c r="M159" s="20">
        <v>115.215</v>
      </c>
      <c r="S159" s="14">
        <v>6.6866267465069864</v>
      </c>
      <c r="T159" s="14">
        <v>315</v>
      </c>
    </row>
    <row r="160" spans="1:20">
      <c r="A160">
        <v>143</v>
      </c>
      <c r="B160" s="7">
        <v>400</v>
      </c>
      <c r="C160">
        <v>4</v>
      </c>
      <c r="D160">
        <v>7.6799999999999993E-2</v>
      </c>
      <c r="E160">
        <v>71.3</v>
      </c>
      <c r="F160">
        <v>4.9777299999999997E-3</v>
      </c>
      <c r="G160">
        <v>129.57499999999999</v>
      </c>
      <c r="L160" s="40">
        <v>115.23399999999999</v>
      </c>
      <c r="M160" s="20">
        <v>115.23399999999999</v>
      </c>
      <c r="S160" s="14">
        <v>6.7531603459747176</v>
      </c>
      <c r="T160" s="14">
        <v>315</v>
      </c>
    </row>
    <row r="161" spans="1:20">
      <c r="A161">
        <v>24</v>
      </c>
      <c r="B161" s="7">
        <v>500</v>
      </c>
      <c r="C161">
        <v>4</v>
      </c>
      <c r="D161">
        <v>0.1091</v>
      </c>
      <c r="E161">
        <v>71.3</v>
      </c>
      <c r="F161">
        <v>4.9777299999999997E-3</v>
      </c>
      <c r="G161">
        <v>130.715</v>
      </c>
      <c r="L161" s="40">
        <v>115.298</v>
      </c>
      <c r="M161" s="20">
        <v>115.298</v>
      </c>
      <c r="S161" s="14">
        <v>6.8196939454424488</v>
      </c>
      <c r="T161" s="14">
        <v>315</v>
      </c>
    </row>
    <row r="162" spans="1:20">
      <c r="A162">
        <v>104</v>
      </c>
      <c r="B162" s="7">
        <v>630</v>
      </c>
      <c r="C162">
        <v>4</v>
      </c>
      <c r="D162">
        <v>7.9299999999999995E-2</v>
      </c>
      <c r="E162">
        <v>71.3</v>
      </c>
      <c r="F162">
        <v>4.9777299999999997E-3</v>
      </c>
      <c r="G162">
        <v>131.61500000000001</v>
      </c>
      <c r="L162" s="40">
        <v>115.304</v>
      </c>
      <c r="M162" s="20">
        <v>115.304</v>
      </c>
      <c r="S162" s="14">
        <v>6.88622754491018</v>
      </c>
      <c r="T162" s="14">
        <v>315</v>
      </c>
    </row>
    <row r="163" spans="1:20">
      <c r="A163">
        <v>170</v>
      </c>
      <c r="B163" s="7">
        <v>800</v>
      </c>
      <c r="C163">
        <v>4</v>
      </c>
      <c r="D163">
        <v>0.15290000000000001</v>
      </c>
      <c r="E163">
        <v>71.3</v>
      </c>
      <c r="F163">
        <v>4.9777299999999997E-3</v>
      </c>
      <c r="G163">
        <v>131.755</v>
      </c>
      <c r="L163" s="40">
        <v>115.309</v>
      </c>
      <c r="M163" s="20">
        <v>115.309</v>
      </c>
      <c r="S163" s="14">
        <v>6.9527611443779112</v>
      </c>
      <c r="T163" s="14">
        <v>315</v>
      </c>
    </row>
    <row r="164" spans="1:20">
      <c r="A164">
        <v>115</v>
      </c>
      <c r="B164" s="7">
        <v>1000</v>
      </c>
      <c r="C164">
        <v>4</v>
      </c>
      <c r="D164">
        <v>9.8000000000000004E-2</v>
      </c>
      <c r="E164">
        <v>71.3</v>
      </c>
      <c r="F164">
        <v>4.9777299999999997E-3</v>
      </c>
      <c r="G164">
        <v>131.01499999999999</v>
      </c>
      <c r="L164" s="40">
        <v>115.31100000000001</v>
      </c>
      <c r="M164" s="20">
        <v>115.31100000000001</v>
      </c>
      <c r="S164" s="14">
        <v>7.0192947438456423</v>
      </c>
      <c r="T164" s="14">
        <v>315</v>
      </c>
    </row>
    <row r="165" spans="1:20">
      <c r="A165">
        <v>159</v>
      </c>
      <c r="B165" s="7">
        <v>1250</v>
      </c>
      <c r="C165">
        <v>4</v>
      </c>
      <c r="D165">
        <v>0.1105</v>
      </c>
      <c r="E165">
        <v>71.3</v>
      </c>
      <c r="F165">
        <v>4.9777299999999997E-3</v>
      </c>
      <c r="G165">
        <v>129.39500000000001</v>
      </c>
      <c r="L165" s="40">
        <v>115.321</v>
      </c>
      <c r="M165" s="20">
        <v>115.321</v>
      </c>
      <c r="S165" s="14">
        <v>7.0858283433133735</v>
      </c>
      <c r="T165" s="14">
        <v>315</v>
      </c>
    </row>
    <row r="166" spans="1:20">
      <c r="A166">
        <v>125</v>
      </c>
      <c r="B166" s="7">
        <v>1600</v>
      </c>
      <c r="C166">
        <v>4</v>
      </c>
      <c r="D166">
        <v>6.2199999999999998E-2</v>
      </c>
      <c r="E166">
        <v>71.3</v>
      </c>
      <c r="F166">
        <v>4.9777299999999997E-3</v>
      </c>
      <c r="G166">
        <v>126.645</v>
      </c>
      <c r="L166" s="40">
        <v>115.372</v>
      </c>
      <c r="M166" s="20">
        <v>115.372</v>
      </c>
      <c r="S166" s="14">
        <v>7.1523619427811047</v>
      </c>
      <c r="T166" s="14">
        <v>315</v>
      </c>
    </row>
    <row r="167" spans="1:20">
      <c r="A167">
        <v>128</v>
      </c>
      <c r="B167" s="7">
        <v>2000</v>
      </c>
      <c r="C167">
        <v>4</v>
      </c>
      <c r="D167">
        <v>0.13270000000000001</v>
      </c>
      <c r="E167">
        <v>71.3</v>
      </c>
      <c r="F167">
        <v>4.9777299999999997E-3</v>
      </c>
      <c r="G167">
        <v>124.395</v>
      </c>
      <c r="L167" s="40">
        <v>115.39100000000001</v>
      </c>
      <c r="M167" s="20">
        <v>115.39100000000001</v>
      </c>
      <c r="S167" s="14">
        <v>7.2188955422488359</v>
      </c>
      <c r="T167" s="14">
        <v>315</v>
      </c>
    </row>
    <row r="168" spans="1:20">
      <c r="A168">
        <v>105</v>
      </c>
      <c r="B168" s="7">
        <v>2500</v>
      </c>
      <c r="C168">
        <v>4</v>
      </c>
      <c r="D168">
        <v>3.7199999999999997E-2</v>
      </c>
      <c r="E168">
        <v>71.3</v>
      </c>
      <c r="F168">
        <v>4.9777299999999997E-3</v>
      </c>
      <c r="G168">
        <v>123.77500000000001</v>
      </c>
      <c r="L168" s="40">
        <v>115.413</v>
      </c>
      <c r="M168" s="20">
        <v>115.413</v>
      </c>
      <c r="S168" s="14">
        <v>7.2854291417165671</v>
      </c>
      <c r="T168" s="14">
        <v>315</v>
      </c>
    </row>
    <row r="169" spans="1:20">
      <c r="A169">
        <v>209</v>
      </c>
      <c r="B169" s="7">
        <v>3150</v>
      </c>
      <c r="C169">
        <v>4</v>
      </c>
      <c r="D169">
        <v>0.1477</v>
      </c>
      <c r="E169">
        <v>71.3</v>
      </c>
      <c r="F169">
        <v>4.9777299999999997E-3</v>
      </c>
      <c r="G169">
        <v>121.77500000000001</v>
      </c>
      <c r="L169" s="40">
        <v>115.444</v>
      </c>
      <c r="M169" s="20">
        <v>115.444</v>
      </c>
      <c r="S169" s="14">
        <v>7.3519627411842983</v>
      </c>
      <c r="T169" s="14">
        <v>315</v>
      </c>
    </row>
    <row r="170" spans="1:20">
      <c r="A170">
        <v>190</v>
      </c>
      <c r="B170" s="7">
        <v>4000</v>
      </c>
      <c r="C170">
        <v>4</v>
      </c>
      <c r="D170">
        <v>0.11609999999999999</v>
      </c>
      <c r="E170">
        <v>71.3</v>
      </c>
      <c r="F170">
        <v>4.9777299999999997E-3</v>
      </c>
      <c r="G170">
        <v>119.535</v>
      </c>
      <c r="L170" s="40">
        <v>115.461</v>
      </c>
      <c r="M170" s="20">
        <v>115.461</v>
      </c>
      <c r="S170" s="14">
        <v>7.4184963406520295</v>
      </c>
      <c r="T170" s="14">
        <v>315</v>
      </c>
    </row>
    <row r="171" spans="1:20">
      <c r="A171">
        <v>199</v>
      </c>
      <c r="B171" s="7">
        <v>5000</v>
      </c>
      <c r="C171">
        <v>4</v>
      </c>
      <c r="D171">
        <v>0.15409999999999999</v>
      </c>
      <c r="E171">
        <v>71.3</v>
      </c>
      <c r="F171">
        <v>4.9777299999999997E-3</v>
      </c>
      <c r="G171">
        <v>117.785</v>
      </c>
      <c r="L171" s="40">
        <v>115.46599999999999</v>
      </c>
      <c r="M171" s="20">
        <v>115.46599999999999</v>
      </c>
      <c r="S171" s="14">
        <v>7.4850299401197606</v>
      </c>
      <c r="T171" s="14">
        <v>315</v>
      </c>
    </row>
    <row r="172" spans="1:20">
      <c r="A172">
        <v>110</v>
      </c>
      <c r="B172" s="7">
        <v>6300</v>
      </c>
      <c r="C172">
        <v>4</v>
      </c>
      <c r="D172">
        <v>4.8899999999999999E-2</v>
      </c>
      <c r="E172">
        <v>71.3</v>
      </c>
      <c r="F172">
        <v>4.9777299999999997E-3</v>
      </c>
      <c r="G172">
        <v>116.16500000000001</v>
      </c>
      <c r="L172" s="40">
        <v>115.52</v>
      </c>
      <c r="M172" s="20">
        <v>115.52</v>
      </c>
      <c r="S172" s="14">
        <v>7.5515635395874918</v>
      </c>
      <c r="T172" s="14">
        <v>315</v>
      </c>
    </row>
    <row r="173" spans="1:20">
      <c r="A173">
        <v>151</v>
      </c>
      <c r="B173" s="7">
        <v>8000</v>
      </c>
      <c r="C173">
        <v>4</v>
      </c>
      <c r="D173">
        <v>5.91E-2</v>
      </c>
      <c r="E173">
        <v>71.3</v>
      </c>
      <c r="F173">
        <v>4.9777299999999997E-3</v>
      </c>
      <c r="G173">
        <v>113.66500000000001</v>
      </c>
      <c r="L173" s="40">
        <v>115.59099999999999</v>
      </c>
      <c r="M173" s="20">
        <v>115.59099999999999</v>
      </c>
      <c r="S173" s="14">
        <v>7.618097139055223</v>
      </c>
      <c r="T173" s="14">
        <v>315</v>
      </c>
    </row>
    <row r="174" spans="1:20">
      <c r="A174">
        <v>219</v>
      </c>
      <c r="B174" s="7">
        <v>10000</v>
      </c>
      <c r="C174">
        <v>4</v>
      </c>
      <c r="D174">
        <v>0.17899999999999999</v>
      </c>
      <c r="E174">
        <v>71.3</v>
      </c>
      <c r="F174">
        <v>4.9777299999999997E-3</v>
      </c>
      <c r="G174">
        <v>110.905</v>
      </c>
      <c r="L174" s="40">
        <v>115.608</v>
      </c>
      <c r="M174" s="20">
        <v>115.608</v>
      </c>
      <c r="S174" s="14">
        <v>7.6846307385229542</v>
      </c>
      <c r="T174" s="14">
        <v>315</v>
      </c>
    </row>
    <row r="175" spans="1:20">
      <c r="A175">
        <v>33</v>
      </c>
      <c r="B175" s="7">
        <v>12500</v>
      </c>
      <c r="C175">
        <v>4</v>
      </c>
      <c r="D175">
        <v>0.17649999999999999</v>
      </c>
      <c r="E175">
        <v>71.3</v>
      </c>
      <c r="F175">
        <v>4.9777299999999997E-3</v>
      </c>
      <c r="G175">
        <v>107.405</v>
      </c>
      <c r="L175" s="40">
        <v>115.63500000000001</v>
      </c>
      <c r="M175" s="20">
        <v>115.63500000000001</v>
      </c>
      <c r="S175" s="14">
        <v>7.7511643379906854</v>
      </c>
      <c r="T175" s="14">
        <v>315</v>
      </c>
    </row>
    <row r="176" spans="1:20">
      <c r="A176">
        <v>156</v>
      </c>
      <c r="B176" s="7">
        <v>250</v>
      </c>
      <c r="C176">
        <v>4</v>
      </c>
      <c r="D176">
        <v>0.14910000000000001</v>
      </c>
      <c r="E176">
        <v>39.6</v>
      </c>
      <c r="F176">
        <v>5.7963600000000004E-3</v>
      </c>
      <c r="G176">
        <v>123.54300000000001</v>
      </c>
      <c r="L176" s="40">
        <v>115.645</v>
      </c>
      <c r="M176" s="20">
        <v>115.645</v>
      </c>
      <c r="S176" s="14">
        <v>7.8176979374584166</v>
      </c>
      <c r="T176" s="14">
        <v>315</v>
      </c>
    </row>
    <row r="177" spans="1:20">
      <c r="A177">
        <v>161</v>
      </c>
      <c r="B177" s="7">
        <v>315</v>
      </c>
      <c r="C177">
        <v>4</v>
      </c>
      <c r="D177">
        <v>9.7100000000000006E-2</v>
      </c>
      <c r="E177">
        <v>39.6</v>
      </c>
      <c r="F177">
        <v>5.7963600000000004E-3</v>
      </c>
      <c r="G177">
        <v>126.843</v>
      </c>
      <c r="L177" s="40">
        <v>115.65900000000001</v>
      </c>
      <c r="M177" s="20">
        <v>115.65900000000001</v>
      </c>
      <c r="S177" s="14">
        <v>7.8842315369261478</v>
      </c>
      <c r="T177" s="14">
        <v>315</v>
      </c>
    </row>
    <row r="178" spans="1:20">
      <c r="A178">
        <v>133</v>
      </c>
      <c r="B178" s="7">
        <v>400</v>
      </c>
      <c r="C178">
        <v>4</v>
      </c>
      <c r="D178">
        <v>0.154</v>
      </c>
      <c r="E178">
        <v>39.6</v>
      </c>
      <c r="F178">
        <v>5.7963600000000004E-3</v>
      </c>
      <c r="G178">
        <v>128.63300000000001</v>
      </c>
      <c r="L178" s="40">
        <v>115.679</v>
      </c>
      <c r="M178" s="20">
        <v>115.679</v>
      </c>
      <c r="S178" s="14">
        <v>7.9507651363938789</v>
      </c>
      <c r="T178" s="14">
        <v>315</v>
      </c>
    </row>
    <row r="179" spans="1:20">
      <c r="A179">
        <v>131</v>
      </c>
      <c r="B179" s="7">
        <v>500</v>
      </c>
      <c r="C179">
        <v>4</v>
      </c>
      <c r="D179">
        <v>0.1933</v>
      </c>
      <c r="E179">
        <v>39.6</v>
      </c>
      <c r="F179">
        <v>5.7963600000000004E-3</v>
      </c>
      <c r="G179">
        <v>130.173</v>
      </c>
      <c r="L179" s="40">
        <v>115.691</v>
      </c>
      <c r="M179" s="20">
        <v>115.691</v>
      </c>
      <c r="S179" s="14">
        <v>8.0172987358616101</v>
      </c>
      <c r="T179" s="14">
        <v>315</v>
      </c>
    </row>
    <row r="180" spans="1:20">
      <c r="A180">
        <v>54</v>
      </c>
      <c r="B180" s="7">
        <v>630</v>
      </c>
      <c r="C180">
        <v>4</v>
      </c>
      <c r="D180">
        <v>0.14580000000000001</v>
      </c>
      <c r="E180">
        <v>39.6</v>
      </c>
      <c r="F180">
        <v>5.7963600000000004E-3</v>
      </c>
      <c r="G180">
        <v>131.07300000000001</v>
      </c>
      <c r="L180" s="40">
        <v>115.792</v>
      </c>
      <c r="M180" s="20">
        <v>115.792</v>
      </c>
      <c r="S180" s="14">
        <v>8.0838323353293404</v>
      </c>
      <c r="T180" s="14">
        <v>315</v>
      </c>
    </row>
    <row r="181" spans="1:20">
      <c r="A181">
        <v>24</v>
      </c>
      <c r="B181" s="7">
        <v>800</v>
      </c>
      <c r="C181">
        <v>4</v>
      </c>
      <c r="D181">
        <v>0.13639999999999999</v>
      </c>
      <c r="E181">
        <v>39.6</v>
      </c>
      <c r="F181">
        <v>5.7963600000000004E-3</v>
      </c>
      <c r="G181">
        <v>130.72300000000001</v>
      </c>
      <c r="L181" s="40">
        <v>115.801</v>
      </c>
      <c r="M181" s="20">
        <v>115.801</v>
      </c>
      <c r="S181" s="14">
        <v>8.1503659347970725</v>
      </c>
      <c r="T181" s="14">
        <v>315</v>
      </c>
    </row>
    <row r="182" spans="1:20">
      <c r="A182">
        <v>48</v>
      </c>
      <c r="B182" s="7">
        <v>1000</v>
      </c>
      <c r="C182">
        <v>4</v>
      </c>
      <c r="D182">
        <v>0.17050000000000001</v>
      </c>
      <c r="E182">
        <v>39.6</v>
      </c>
      <c r="F182">
        <v>5.7963600000000004E-3</v>
      </c>
      <c r="G182">
        <v>128.72300000000001</v>
      </c>
      <c r="L182" s="40">
        <v>115.812</v>
      </c>
      <c r="M182" s="20">
        <v>115.812</v>
      </c>
      <c r="S182" s="14">
        <v>8.2168995342648028</v>
      </c>
      <c r="T182" s="14">
        <v>315</v>
      </c>
    </row>
    <row r="183" spans="1:20">
      <c r="A183">
        <v>212</v>
      </c>
      <c r="B183" s="7">
        <v>1250</v>
      </c>
      <c r="C183">
        <v>4</v>
      </c>
      <c r="D183">
        <v>0.1915</v>
      </c>
      <c r="E183">
        <v>39.6</v>
      </c>
      <c r="F183">
        <v>5.7963600000000004E-3</v>
      </c>
      <c r="G183">
        <v>126.343</v>
      </c>
      <c r="L183" s="40">
        <v>115.818</v>
      </c>
      <c r="M183" s="20">
        <v>115.818</v>
      </c>
      <c r="S183" s="14">
        <v>8.2834331337325349</v>
      </c>
      <c r="T183" s="14">
        <v>315</v>
      </c>
    </row>
    <row r="184" spans="1:20">
      <c r="A184">
        <v>91</v>
      </c>
      <c r="B184" s="7">
        <v>1600</v>
      </c>
      <c r="C184">
        <v>4</v>
      </c>
      <c r="D184">
        <v>9.0700000000000003E-2</v>
      </c>
      <c r="E184">
        <v>39.6</v>
      </c>
      <c r="F184">
        <v>5.7963600000000004E-3</v>
      </c>
      <c r="G184">
        <v>123.21299999999999</v>
      </c>
      <c r="L184" s="40">
        <v>115.846</v>
      </c>
      <c r="M184" s="20">
        <v>115.846</v>
      </c>
      <c r="S184" s="14">
        <v>8.3499667332002652</v>
      </c>
      <c r="T184" s="14">
        <v>315</v>
      </c>
    </row>
    <row r="185" spans="1:20">
      <c r="A185">
        <v>4</v>
      </c>
      <c r="B185" s="7">
        <v>2000</v>
      </c>
      <c r="C185">
        <v>4</v>
      </c>
      <c r="D185">
        <v>0.1071</v>
      </c>
      <c r="E185">
        <v>39.6</v>
      </c>
      <c r="F185">
        <v>5.7963600000000004E-3</v>
      </c>
      <c r="G185">
        <v>120.96299999999999</v>
      </c>
      <c r="L185" s="40">
        <v>115.857</v>
      </c>
      <c r="M185" s="20">
        <v>115.857</v>
      </c>
      <c r="S185" s="14">
        <v>8.4165003326679972</v>
      </c>
      <c r="T185" s="14">
        <v>315</v>
      </c>
    </row>
    <row r="186" spans="1:20">
      <c r="A186">
        <v>187</v>
      </c>
      <c r="B186" s="7">
        <v>2500</v>
      </c>
      <c r="C186">
        <v>4</v>
      </c>
      <c r="D186">
        <v>7.0099999999999996E-2</v>
      </c>
      <c r="E186">
        <v>39.6</v>
      </c>
      <c r="F186">
        <v>5.7963600000000004E-3</v>
      </c>
      <c r="G186">
        <v>120.233</v>
      </c>
      <c r="L186" s="40">
        <v>115.863</v>
      </c>
      <c r="M186" s="20">
        <v>115.863</v>
      </c>
      <c r="S186" s="14">
        <v>8.4830339321357275</v>
      </c>
      <c r="T186" s="14">
        <v>315</v>
      </c>
    </row>
    <row r="187" spans="1:20">
      <c r="A187">
        <v>134</v>
      </c>
      <c r="B187" s="7">
        <v>3150</v>
      </c>
      <c r="C187">
        <v>4</v>
      </c>
      <c r="D187">
        <v>8.2400000000000001E-2</v>
      </c>
      <c r="E187">
        <v>39.6</v>
      </c>
      <c r="F187">
        <v>5.7963600000000004E-3</v>
      </c>
      <c r="G187">
        <v>118.74299999999999</v>
      </c>
      <c r="L187" s="40">
        <v>115.89</v>
      </c>
      <c r="M187" s="20">
        <v>115.89</v>
      </c>
      <c r="S187" s="14">
        <v>8.5495675316034596</v>
      </c>
      <c r="T187" s="14">
        <v>315</v>
      </c>
    </row>
    <row r="188" spans="1:20">
      <c r="A188">
        <v>24</v>
      </c>
      <c r="B188" s="7">
        <v>4000</v>
      </c>
      <c r="C188">
        <v>4</v>
      </c>
      <c r="D188">
        <v>8.8900000000000007E-2</v>
      </c>
      <c r="E188">
        <v>39.6</v>
      </c>
      <c r="F188">
        <v>5.7963600000000004E-3</v>
      </c>
      <c r="G188">
        <v>115.863</v>
      </c>
      <c r="L188" s="40">
        <v>115.893</v>
      </c>
      <c r="M188" s="20">
        <v>115.893</v>
      </c>
      <c r="S188" s="14">
        <v>8.6161011310711917</v>
      </c>
      <c r="T188" s="14">
        <v>315</v>
      </c>
    </row>
    <row r="189" spans="1:20">
      <c r="A189">
        <v>6</v>
      </c>
      <c r="B189" s="7">
        <v>5000</v>
      </c>
      <c r="C189">
        <v>4</v>
      </c>
      <c r="D189">
        <v>0.15090000000000001</v>
      </c>
      <c r="E189">
        <v>39.6</v>
      </c>
      <c r="F189">
        <v>5.7963600000000004E-3</v>
      </c>
      <c r="G189">
        <v>113.733</v>
      </c>
      <c r="L189" s="40">
        <v>115.91</v>
      </c>
      <c r="M189" s="20">
        <v>115.91</v>
      </c>
      <c r="S189" s="14">
        <v>8.682634730538922</v>
      </c>
      <c r="T189" s="14">
        <v>315</v>
      </c>
    </row>
    <row r="190" spans="1:20">
      <c r="A190">
        <v>135</v>
      </c>
      <c r="B190" s="7">
        <v>1250</v>
      </c>
      <c r="C190">
        <v>0</v>
      </c>
      <c r="D190">
        <v>0.18410000000000001</v>
      </c>
      <c r="E190">
        <v>71.3</v>
      </c>
      <c r="F190">
        <v>2.1434499999999999E-3</v>
      </c>
      <c r="G190">
        <v>128.14400000000001</v>
      </c>
      <c r="L190" s="40">
        <v>115.96899999999999</v>
      </c>
      <c r="M190" s="20">
        <v>115.96899999999999</v>
      </c>
      <c r="S190" s="14">
        <v>8.7491683300066541</v>
      </c>
      <c r="T190" s="14">
        <v>315</v>
      </c>
    </row>
    <row r="191" spans="1:20">
      <c r="A191">
        <v>132</v>
      </c>
      <c r="B191" s="7">
        <v>1600</v>
      </c>
      <c r="C191">
        <v>0</v>
      </c>
      <c r="D191">
        <v>9.5200000000000007E-2</v>
      </c>
      <c r="E191">
        <v>71.3</v>
      </c>
      <c r="F191">
        <v>2.1434499999999999E-3</v>
      </c>
      <c r="G191">
        <v>129.13399999999999</v>
      </c>
      <c r="L191" s="40">
        <v>115.996</v>
      </c>
      <c r="M191" s="20">
        <v>115.996</v>
      </c>
      <c r="S191" s="14">
        <v>8.8157019294743844</v>
      </c>
      <c r="T191" s="14">
        <v>315</v>
      </c>
    </row>
    <row r="192" spans="1:20">
      <c r="A192">
        <v>101</v>
      </c>
      <c r="B192" s="7">
        <v>2000</v>
      </c>
      <c r="C192">
        <v>0</v>
      </c>
      <c r="D192">
        <v>0.1142</v>
      </c>
      <c r="E192">
        <v>71.3</v>
      </c>
      <c r="F192">
        <v>2.1434499999999999E-3</v>
      </c>
      <c r="G192">
        <v>128.244</v>
      </c>
      <c r="L192" s="40">
        <v>116.017</v>
      </c>
      <c r="M192" s="20">
        <v>116.017</v>
      </c>
      <c r="S192" s="14">
        <v>8.8822355289421164</v>
      </c>
      <c r="T192" s="14">
        <v>400</v>
      </c>
    </row>
    <row r="193" spans="1:20">
      <c r="A193">
        <v>34</v>
      </c>
      <c r="B193" s="7">
        <v>2500</v>
      </c>
      <c r="C193">
        <v>0</v>
      </c>
      <c r="D193">
        <v>7.8799999999999995E-2</v>
      </c>
      <c r="E193">
        <v>71.3</v>
      </c>
      <c r="F193">
        <v>2.1434499999999999E-3</v>
      </c>
      <c r="G193">
        <v>128.35400000000001</v>
      </c>
      <c r="L193" s="40">
        <v>116.02</v>
      </c>
      <c r="M193" s="20">
        <v>116.02</v>
      </c>
      <c r="S193" s="14">
        <v>8.9487691284098467</v>
      </c>
      <c r="T193" s="14">
        <v>400</v>
      </c>
    </row>
    <row r="194" spans="1:20">
      <c r="A194">
        <v>27</v>
      </c>
      <c r="B194" s="7">
        <v>3150</v>
      </c>
      <c r="C194">
        <v>0</v>
      </c>
      <c r="D194">
        <v>0.1754</v>
      </c>
      <c r="E194">
        <v>71.3</v>
      </c>
      <c r="F194">
        <v>2.1434499999999999E-3</v>
      </c>
      <c r="G194">
        <v>127.834</v>
      </c>
      <c r="L194" s="40">
        <v>116.066</v>
      </c>
      <c r="M194" s="20">
        <v>116.066</v>
      </c>
      <c r="S194" s="14">
        <v>9.0153027278775788</v>
      </c>
      <c r="T194" s="14">
        <v>400</v>
      </c>
    </row>
    <row r="195" spans="1:20">
      <c r="A195">
        <v>86</v>
      </c>
      <c r="B195" s="7">
        <v>4000</v>
      </c>
      <c r="C195">
        <v>0</v>
      </c>
      <c r="D195">
        <v>4.7800000000000002E-2</v>
      </c>
      <c r="E195">
        <v>71.3</v>
      </c>
      <c r="F195">
        <v>2.1434499999999999E-3</v>
      </c>
      <c r="G195">
        <v>125.824</v>
      </c>
      <c r="L195" s="40">
        <v>116.074</v>
      </c>
      <c r="M195" s="20">
        <v>116.074</v>
      </c>
      <c r="S195" s="14">
        <v>9.0818363273453091</v>
      </c>
      <c r="T195" s="14">
        <v>400</v>
      </c>
    </row>
    <row r="196" spans="1:20">
      <c r="A196">
        <v>184</v>
      </c>
      <c r="B196" s="7">
        <v>5000</v>
      </c>
      <c r="C196">
        <v>0</v>
      </c>
      <c r="D196">
        <v>0.12790000000000001</v>
      </c>
      <c r="E196">
        <v>71.3</v>
      </c>
      <c r="F196">
        <v>2.1434499999999999E-3</v>
      </c>
      <c r="G196">
        <v>124.304</v>
      </c>
      <c r="L196" s="40">
        <v>116.108</v>
      </c>
      <c r="M196" s="20">
        <v>116.108</v>
      </c>
      <c r="S196" s="14">
        <v>9.1483699268130412</v>
      </c>
      <c r="T196" s="14">
        <v>400</v>
      </c>
    </row>
    <row r="197" spans="1:20">
      <c r="A197">
        <v>35</v>
      </c>
      <c r="B197" s="7">
        <v>6300</v>
      </c>
      <c r="C197">
        <v>0</v>
      </c>
      <c r="D197">
        <v>0.12989999999999999</v>
      </c>
      <c r="E197">
        <v>71.3</v>
      </c>
      <c r="F197">
        <v>2.1434499999999999E-3</v>
      </c>
      <c r="G197">
        <v>122.044</v>
      </c>
      <c r="L197" s="40">
        <v>116.128</v>
      </c>
      <c r="M197" s="20">
        <v>116.128</v>
      </c>
      <c r="S197" s="14">
        <v>9.2149035262807715</v>
      </c>
      <c r="T197" s="14">
        <v>400</v>
      </c>
    </row>
    <row r="198" spans="1:20">
      <c r="A198">
        <v>140</v>
      </c>
      <c r="B198" s="7">
        <v>8000</v>
      </c>
      <c r="C198">
        <v>0</v>
      </c>
      <c r="D198">
        <v>0.13220000000000001</v>
      </c>
      <c r="E198">
        <v>71.3</v>
      </c>
      <c r="F198">
        <v>2.1434499999999999E-3</v>
      </c>
      <c r="G198">
        <v>118.024</v>
      </c>
      <c r="L198" s="40">
        <v>116.134</v>
      </c>
      <c r="M198" s="20">
        <v>116.134</v>
      </c>
      <c r="S198" s="14">
        <v>9.2814371257485035</v>
      </c>
      <c r="T198" s="14">
        <v>400</v>
      </c>
    </row>
    <row r="199" spans="1:20">
      <c r="A199">
        <v>173</v>
      </c>
      <c r="B199" s="7">
        <v>10000</v>
      </c>
      <c r="C199">
        <v>0</v>
      </c>
      <c r="D199">
        <v>0.1343</v>
      </c>
      <c r="E199">
        <v>71.3</v>
      </c>
      <c r="F199">
        <v>2.1434499999999999E-3</v>
      </c>
      <c r="G199">
        <v>118.134</v>
      </c>
      <c r="L199" s="40">
        <v>116.146</v>
      </c>
      <c r="M199" s="20">
        <v>116.146</v>
      </c>
      <c r="S199" s="14">
        <v>9.3479707252162338</v>
      </c>
      <c r="T199" s="14">
        <v>400</v>
      </c>
    </row>
    <row r="200" spans="1:20">
      <c r="A200">
        <v>131</v>
      </c>
      <c r="B200" s="7">
        <v>12500</v>
      </c>
      <c r="C200">
        <v>0</v>
      </c>
      <c r="D200">
        <v>0.1186</v>
      </c>
      <c r="E200">
        <v>71.3</v>
      </c>
      <c r="F200">
        <v>2.1434499999999999E-3</v>
      </c>
      <c r="G200">
        <v>117.624</v>
      </c>
      <c r="L200" s="40">
        <v>116.151</v>
      </c>
      <c r="M200" s="20">
        <v>116.151</v>
      </c>
      <c r="S200" s="14">
        <v>9.4145043246839659</v>
      </c>
      <c r="T200" s="14">
        <v>400</v>
      </c>
    </row>
    <row r="201" spans="1:20">
      <c r="A201">
        <v>42</v>
      </c>
      <c r="B201" s="7">
        <v>16000</v>
      </c>
      <c r="C201">
        <v>0</v>
      </c>
      <c r="D201">
        <v>9.5100000000000004E-2</v>
      </c>
      <c r="E201">
        <v>71.3</v>
      </c>
      <c r="F201">
        <v>2.1434499999999999E-3</v>
      </c>
      <c r="G201">
        <v>114.98399999999999</v>
      </c>
      <c r="L201" s="40">
        <v>116.16500000000001</v>
      </c>
      <c r="M201" s="20">
        <v>116.16500000000001</v>
      </c>
      <c r="S201" s="14">
        <v>9.4810379241516962</v>
      </c>
      <c r="T201" s="14">
        <v>400</v>
      </c>
    </row>
    <row r="202" spans="1:20">
      <c r="A202">
        <v>95</v>
      </c>
      <c r="B202" s="7">
        <v>20000</v>
      </c>
      <c r="C202">
        <v>0</v>
      </c>
      <c r="D202">
        <v>0.12859999999999999</v>
      </c>
      <c r="E202">
        <v>71.3</v>
      </c>
      <c r="F202">
        <v>2.1434499999999999E-3</v>
      </c>
      <c r="G202">
        <v>114.474</v>
      </c>
      <c r="L202" s="40">
        <v>116.181</v>
      </c>
      <c r="M202" s="20">
        <v>116.181</v>
      </c>
      <c r="S202" s="14">
        <v>9.5475715236194283</v>
      </c>
      <c r="T202" s="14">
        <v>400</v>
      </c>
    </row>
    <row r="203" spans="1:20">
      <c r="A203">
        <v>17</v>
      </c>
      <c r="B203" s="7">
        <v>315</v>
      </c>
      <c r="C203">
        <v>0</v>
      </c>
      <c r="D203">
        <v>8.5199999999999998E-2</v>
      </c>
      <c r="E203">
        <v>55.5</v>
      </c>
      <c r="F203">
        <v>2.2933599999999999E-3</v>
      </c>
      <c r="G203">
        <v>119.54</v>
      </c>
      <c r="L203" s="40">
        <v>116.184</v>
      </c>
      <c r="M203" s="20">
        <v>116.184</v>
      </c>
      <c r="S203" s="14">
        <v>9.6141051230871586</v>
      </c>
      <c r="T203" s="14">
        <v>400</v>
      </c>
    </row>
    <row r="204" spans="1:20">
      <c r="A204">
        <v>68</v>
      </c>
      <c r="B204" s="7">
        <v>400</v>
      </c>
      <c r="C204">
        <v>0</v>
      </c>
      <c r="D204">
        <v>3.1800000000000002E-2</v>
      </c>
      <c r="E204">
        <v>55.5</v>
      </c>
      <c r="F204">
        <v>2.2933599999999999E-3</v>
      </c>
      <c r="G204">
        <v>121.66</v>
      </c>
      <c r="L204" s="40">
        <v>116.22</v>
      </c>
      <c r="M204" s="20">
        <v>116.22</v>
      </c>
      <c r="S204" s="14">
        <v>9.6806387225548907</v>
      </c>
      <c r="T204" s="14">
        <v>400</v>
      </c>
    </row>
    <row r="205" spans="1:20">
      <c r="A205">
        <v>197</v>
      </c>
      <c r="B205" s="7">
        <v>500</v>
      </c>
      <c r="C205">
        <v>0</v>
      </c>
      <c r="D205">
        <v>6.9000000000000006E-2</v>
      </c>
      <c r="E205">
        <v>55.5</v>
      </c>
      <c r="F205">
        <v>2.2933599999999999E-3</v>
      </c>
      <c r="G205">
        <v>123.78</v>
      </c>
      <c r="L205" s="40">
        <v>116.22499999999999</v>
      </c>
      <c r="M205" s="20">
        <v>116.22499999999999</v>
      </c>
      <c r="S205" s="14">
        <v>9.747172322022621</v>
      </c>
      <c r="T205" s="14">
        <v>400</v>
      </c>
    </row>
    <row r="206" spans="1:20">
      <c r="A206">
        <v>59</v>
      </c>
      <c r="B206" s="7">
        <v>630</v>
      </c>
      <c r="C206">
        <v>0</v>
      </c>
      <c r="D206">
        <v>0.19489999999999999</v>
      </c>
      <c r="E206">
        <v>55.5</v>
      </c>
      <c r="F206">
        <v>2.2933599999999999E-3</v>
      </c>
      <c r="G206">
        <v>126.16</v>
      </c>
      <c r="L206" s="40">
        <v>116.229</v>
      </c>
      <c r="M206" s="20">
        <v>116.229</v>
      </c>
      <c r="S206" s="14">
        <v>9.813705921490353</v>
      </c>
      <c r="T206" s="14">
        <v>400</v>
      </c>
    </row>
    <row r="207" spans="1:20">
      <c r="A207">
        <v>2</v>
      </c>
      <c r="B207" s="7">
        <v>800</v>
      </c>
      <c r="C207">
        <v>0</v>
      </c>
      <c r="D207">
        <v>8.0699999999999994E-2</v>
      </c>
      <c r="E207">
        <v>55.5</v>
      </c>
      <c r="F207">
        <v>2.2933599999999999E-3</v>
      </c>
      <c r="G207">
        <v>127.53</v>
      </c>
      <c r="L207" s="40">
        <v>116.241</v>
      </c>
      <c r="M207" s="20">
        <v>116.241</v>
      </c>
      <c r="S207" s="14">
        <v>9.8802395209580833</v>
      </c>
      <c r="T207" s="14">
        <v>400</v>
      </c>
    </row>
    <row r="208" spans="1:20">
      <c r="A208">
        <v>119</v>
      </c>
      <c r="B208" s="7">
        <v>1000</v>
      </c>
      <c r="C208">
        <v>0</v>
      </c>
      <c r="D208">
        <v>0.19400000000000001</v>
      </c>
      <c r="E208">
        <v>55.5</v>
      </c>
      <c r="F208">
        <v>2.2933599999999999E-3</v>
      </c>
      <c r="G208">
        <v>128.29</v>
      </c>
      <c r="L208" s="40">
        <v>116.295</v>
      </c>
      <c r="M208" s="20">
        <v>116.295</v>
      </c>
      <c r="S208" s="14">
        <v>9.9467731204258154</v>
      </c>
      <c r="T208" s="14">
        <v>400</v>
      </c>
    </row>
    <row r="209" spans="1:20">
      <c r="A209">
        <v>19</v>
      </c>
      <c r="B209" s="7">
        <v>1250</v>
      </c>
      <c r="C209">
        <v>0</v>
      </c>
      <c r="D209">
        <v>8.3000000000000004E-2</v>
      </c>
      <c r="E209">
        <v>55.5</v>
      </c>
      <c r="F209">
        <v>2.2933599999999999E-3</v>
      </c>
      <c r="G209">
        <v>127.91</v>
      </c>
      <c r="L209" s="40">
        <v>116.366</v>
      </c>
      <c r="M209" s="20">
        <v>116.366</v>
      </c>
      <c r="S209" s="14">
        <v>10.013306719893546</v>
      </c>
      <c r="T209" s="14">
        <v>400</v>
      </c>
    </row>
    <row r="210" spans="1:20">
      <c r="A210">
        <v>28</v>
      </c>
      <c r="B210" s="7">
        <v>1600</v>
      </c>
      <c r="C210">
        <v>0</v>
      </c>
      <c r="D210">
        <v>0.1852</v>
      </c>
      <c r="E210">
        <v>55.5</v>
      </c>
      <c r="F210">
        <v>2.2933599999999999E-3</v>
      </c>
      <c r="G210">
        <v>126.79</v>
      </c>
      <c r="L210" s="40">
        <v>116.411</v>
      </c>
      <c r="M210" s="20">
        <v>116.411</v>
      </c>
      <c r="S210" s="14">
        <v>10.079840319361278</v>
      </c>
      <c r="T210" s="14">
        <v>400</v>
      </c>
    </row>
    <row r="211" spans="1:20">
      <c r="A211">
        <v>65</v>
      </c>
      <c r="B211" s="7">
        <v>2000</v>
      </c>
      <c r="C211">
        <v>0</v>
      </c>
      <c r="D211">
        <v>7.1900000000000006E-2</v>
      </c>
      <c r="E211">
        <v>55.5</v>
      </c>
      <c r="F211">
        <v>2.2933599999999999E-3</v>
      </c>
      <c r="G211">
        <v>126.54</v>
      </c>
      <c r="L211" s="40">
        <v>116.417</v>
      </c>
      <c r="M211" s="20">
        <v>116.417</v>
      </c>
      <c r="S211" s="14">
        <v>10.146373918829008</v>
      </c>
      <c r="T211" s="14">
        <v>400</v>
      </c>
    </row>
    <row r="212" spans="1:20">
      <c r="A212">
        <v>18</v>
      </c>
      <c r="B212" s="7">
        <v>2500</v>
      </c>
      <c r="C212">
        <v>0</v>
      </c>
      <c r="D212">
        <v>7.4800000000000005E-2</v>
      </c>
      <c r="E212">
        <v>55.5</v>
      </c>
      <c r="F212">
        <v>2.2933599999999999E-3</v>
      </c>
      <c r="G212">
        <v>126.54</v>
      </c>
      <c r="L212" s="40">
        <v>116.468</v>
      </c>
      <c r="M212" s="20">
        <v>116.468</v>
      </c>
      <c r="S212" s="14">
        <v>10.21290751829674</v>
      </c>
      <c r="T212" s="14">
        <v>400</v>
      </c>
    </row>
    <row r="213" spans="1:20">
      <c r="A213">
        <v>95</v>
      </c>
      <c r="B213" s="7">
        <v>3150</v>
      </c>
      <c r="C213">
        <v>0</v>
      </c>
      <c r="D213">
        <v>9.0700000000000003E-2</v>
      </c>
      <c r="E213">
        <v>55.5</v>
      </c>
      <c r="F213">
        <v>2.2933599999999999E-3</v>
      </c>
      <c r="G213">
        <v>125.16</v>
      </c>
      <c r="L213" s="40">
        <v>116.476</v>
      </c>
      <c r="M213" s="20">
        <v>116.476</v>
      </c>
      <c r="S213" s="14">
        <v>10.27944111776447</v>
      </c>
      <c r="T213" s="14">
        <v>400</v>
      </c>
    </row>
    <row r="214" spans="1:20">
      <c r="A214">
        <v>201</v>
      </c>
      <c r="B214" s="7">
        <v>4000</v>
      </c>
      <c r="C214">
        <v>0</v>
      </c>
      <c r="D214">
        <v>0.1268</v>
      </c>
      <c r="E214">
        <v>55.5</v>
      </c>
      <c r="F214">
        <v>2.2933599999999999E-3</v>
      </c>
      <c r="G214">
        <v>123.41</v>
      </c>
      <c r="L214" s="40">
        <v>116.55</v>
      </c>
      <c r="M214" s="20">
        <v>116.55</v>
      </c>
      <c r="S214" s="14">
        <v>10.345974717232203</v>
      </c>
      <c r="T214" s="14">
        <v>400</v>
      </c>
    </row>
    <row r="215" spans="1:20">
      <c r="A215">
        <v>40</v>
      </c>
      <c r="B215" s="7">
        <v>5000</v>
      </c>
      <c r="C215">
        <v>0</v>
      </c>
      <c r="D215">
        <v>0.125</v>
      </c>
      <c r="E215">
        <v>55.5</v>
      </c>
      <c r="F215">
        <v>2.2933599999999999E-3</v>
      </c>
      <c r="G215">
        <v>122.41</v>
      </c>
      <c r="L215" s="40">
        <v>116.559</v>
      </c>
      <c r="M215" s="20">
        <v>116.559</v>
      </c>
      <c r="S215" s="14">
        <v>10.412508316699933</v>
      </c>
      <c r="T215" s="14">
        <v>400</v>
      </c>
    </row>
    <row r="216" spans="1:20">
      <c r="A216">
        <v>199</v>
      </c>
      <c r="B216" s="7">
        <v>6300</v>
      </c>
      <c r="C216">
        <v>0</v>
      </c>
      <c r="D216">
        <v>8.5900000000000004E-2</v>
      </c>
      <c r="E216">
        <v>55.5</v>
      </c>
      <c r="F216">
        <v>2.2933599999999999E-3</v>
      </c>
      <c r="G216">
        <v>118.41</v>
      </c>
      <c r="L216" s="40">
        <v>116.56</v>
      </c>
      <c r="M216" s="20">
        <v>116.56</v>
      </c>
      <c r="S216" s="14">
        <v>10.479041916167665</v>
      </c>
      <c r="T216" s="14">
        <v>400</v>
      </c>
    </row>
    <row r="217" spans="1:20">
      <c r="A217">
        <v>1116</v>
      </c>
      <c r="B217" s="7">
        <v>315</v>
      </c>
      <c r="C217">
        <v>0</v>
      </c>
      <c r="D217">
        <v>0.1641</v>
      </c>
      <c r="E217">
        <v>39.6</v>
      </c>
      <c r="F217">
        <v>2.5351100000000001E-3</v>
      </c>
      <c r="G217">
        <v>121.05500000000001</v>
      </c>
      <c r="L217" s="40">
        <v>116.60299999999999</v>
      </c>
      <c r="M217" s="20">
        <v>116.60299999999999</v>
      </c>
      <c r="S217" s="14">
        <v>10.545575515635395</v>
      </c>
      <c r="T217" s="14">
        <v>400</v>
      </c>
    </row>
    <row r="218" spans="1:20">
      <c r="A218">
        <v>205</v>
      </c>
      <c r="B218" s="7">
        <v>400</v>
      </c>
      <c r="C218">
        <v>0</v>
      </c>
      <c r="D218">
        <v>7.0800000000000002E-2</v>
      </c>
      <c r="E218">
        <v>39.6</v>
      </c>
      <c r="F218">
        <v>2.5351100000000001E-3</v>
      </c>
      <c r="G218">
        <v>123.565</v>
      </c>
      <c r="L218" s="40">
        <v>116.65900000000001</v>
      </c>
      <c r="M218" s="20">
        <v>116.65900000000001</v>
      </c>
      <c r="S218" s="14">
        <v>10.612109115103127</v>
      </c>
      <c r="T218" s="14">
        <v>400</v>
      </c>
    </row>
    <row r="219" spans="1:20">
      <c r="A219">
        <v>2146</v>
      </c>
      <c r="B219" s="7">
        <v>500</v>
      </c>
      <c r="C219">
        <v>0</v>
      </c>
      <c r="D219">
        <v>3.6600000000000001E-2</v>
      </c>
      <c r="E219">
        <v>39.6</v>
      </c>
      <c r="F219">
        <v>2.5351100000000001E-3</v>
      </c>
      <c r="G219">
        <v>126.19499999999999</v>
      </c>
      <c r="L219" s="40">
        <v>116.67700000000001</v>
      </c>
      <c r="M219" s="20">
        <v>116.67700000000001</v>
      </c>
      <c r="S219" s="14">
        <v>10.678642714570858</v>
      </c>
      <c r="T219" s="14">
        <v>400</v>
      </c>
    </row>
    <row r="220" spans="1:20">
      <c r="A220">
        <v>1603</v>
      </c>
      <c r="B220" s="7">
        <v>630</v>
      </c>
      <c r="C220">
        <v>0</v>
      </c>
      <c r="D220">
        <v>0.14729999999999999</v>
      </c>
      <c r="E220">
        <v>39.6</v>
      </c>
      <c r="F220">
        <v>2.5351100000000001E-3</v>
      </c>
      <c r="G220">
        <v>128.70500000000001</v>
      </c>
      <c r="L220" s="40">
        <v>116.694</v>
      </c>
      <c r="M220" s="20">
        <v>116.694</v>
      </c>
      <c r="S220" s="14">
        <v>10.74517631403859</v>
      </c>
      <c r="T220" s="14">
        <v>400</v>
      </c>
    </row>
    <row r="221" spans="1:20">
      <c r="A221">
        <v>914</v>
      </c>
      <c r="B221" s="7">
        <v>800</v>
      </c>
      <c r="C221">
        <v>0</v>
      </c>
      <c r="D221">
        <v>0.1221</v>
      </c>
      <c r="E221">
        <v>39.6</v>
      </c>
      <c r="F221">
        <v>2.5351100000000001E-3</v>
      </c>
      <c r="G221">
        <v>130.20500000000001</v>
      </c>
      <c r="L221" s="40">
        <v>116.723</v>
      </c>
      <c r="M221" s="20">
        <v>116.723</v>
      </c>
      <c r="S221" s="14">
        <v>10.81170991350632</v>
      </c>
      <c r="T221" s="14">
        <v>400</v>
      </c>
    </row>
    <row r="222" spans="1:20">
      <c r="A222">
        <v>437</v>
      </c>
      <c r="B222" s="7">
        <v>1000</v>
      </c>
      <c r="C222">
        <v>0</v>
      </c>
      <c r="D222">
        <v>5.33E-2</v>
      </c>
      <c r="E222">
        <v>39.6</v>
      </c>
      <c r="F222">
        <v>2.5351100000000001E-3</v>
      </c>
      <c r="G222">
        <v>130.435</v>
      </c>
      <c r="L222" s="40">
        <v>116.724</v>
      </c>
      <c r="M222" s="20">
        <v>116.724</v>
      </c>
      <c r="S222" s="14">
        <v>10.878243512974052</v>
      </c>
      <c r="T222" s="14">
        <v>400</v>
      </c>
    </row>
    <row r="223" spans="1:20">
      <c r="A223">
        <v>598</v>
      </c>
      <c r="B223" s="7">
        <v>1250</v>
      </c>
      <c r="C223">
        <v>0</v>
      </c>
      <c r="D223">
        <v>3.5900000000000001E-2</v>
      </c>
      <c r="E223">
        <v>39.6</v>
      </c>
      <c r="F223">
        <v>2.5351100000000001E-3</v>
      </c>
      <c r="G223">
        <v>129.39500000000001</v>
      </c>
      <c r="L223" s="40">
        <v>116.783</v>
      </c>
      <c r="M223" s="20">
        <v>116.783</v>
      </c>
      <c r="S223" s="14">
        <v>10.944777112441782</v>
      </c>
      <c r="T223" s="14">
        <v>400</v>
      </c>
    </row>
    <row r="224" spans="1:20">
      <c r="A224">
        <v>2801</v>
      </c>
      <c r="B224" s="7">
        <v>1600</v>
      </c>
      <c r="C224">
        <v>0</v>
      </c>
      <c r="D224">
        <v>7.5200000000000003E-2</v>
      </c>
      <c r="E224">
        <v>39.6</v>
      </c>
      <c r="F224">
        <v>2.5351100000000001E-3</v>
      </c>
      <c r="G224">
        <v>127.095</v>
      </c>
      <c r="L224" s="40">
        <v>116.792</v>
      </c>
      <c r="M224" s="20">
        <v>116.792</v>
      </c>
      <c r="S224" s="14">
        <v>11.011310711909514</v>
      </c>
      <c r="T224" s="14">
        <v>400</v>
      </c>
    </row>
    <row r="225" spans="1:20">
      <c r="A225">
        <v>1420</v>
      </c>
      <c r="B225" s="7">
        <v>2000</v>
      </c>
      <c r="C225">
        <v>0</v>
      </c>
      <c r="D225">
        <v>3.2199999999999999E-2</v>
      </c>
      <c r="E225">
        <v>39.6</v>
      </c>
      <c r="F225">
        <v>2.5351100000000001E-3</v>
      </c>
      <c r="G225">
        <v>125.30500000000001</v>
      </c>
      <c r="L225" s="40">
        <v>116.815</v>
      </c>
      <c r="M225" s="20">
        <v>116.815</v>
      </c>
      <c r="S225" s="14">
        <v>11.077844311377245</v>
      </c>
      <c r="T225" s="14">
        <v>400</v>
      </c>
    </row>
    <row r="226" spans="1:20">
      <c r="A226">
        <v>682</v>
      </c>
      <c r="B226" s="7">
        <v>2500</v>
      </c>
      <c r="C226">
        <v>0</v>
      </c>
      <c r="D226">
        <v>5.2499999999999998E-2</v>
      </c>
      <c r="E226">
        <v>39.6</v>
      </c>
      <c r="F226">
        <v>2.5351100000000001E-3</v>
      </c>
      <c r="G226">
        <v>125.02500000000001</v>
      </c>
      <c r="L226" s="40">
        <v>116.849</v>
      </c>
      <c r="M226" s="20">
        <v>116.849</v>
      </c>
      <c r="S226" s="14">
        <v>11.144377910844977</v>
      </c>
      <c r="T226" s="14">
        <v>400</v>
      </c>
    </row>
    <row r="227" spans="1:20">
      <c r="A227">
        <v>714</v>
      </c>
      <c r="B227" s="7">
        <v>3150</v>
      </c>
      <c r="C227">
        <v>0</v>
      </c>
      <c r="D227">
        <v>8.1299999999999997E-2</v>
      </c>
      <c r="E227">
        <v>39.6</v>
      </c>
      <c r="F227">
        <v>2.5351100000000001E-3</v>
      </c>
      <c r="G227">
        <v>124.625</v>
      </c>
      <c r="L227" s="40">
        <v>116.85899999999999</v>
      </c>
      <c r="M227" s="20">
        <v>116.85899999999999</v>
      </c>
      <c r="S227" s="14">
        <v>11.210911510312707</v>
      </c>
      <c r="T227" s="14">
        <v>400</v>
      </c>
    </row>
    <row r="228" spans="1:20">
      <c r="A228">
        <v>2336</v>
      </c>
      <c r="B228" s="7">
        <v>4000</v>
      </c>
      <c r="C228">
        <v>0</v>
      </c>
      <c r="D228">
        <v>4.9000000000000002E-2</v>
      </c>
      <c r="E228">
        <v>39.6</v>
      </c>
      <c r="F228">
        <v>2.5351100000000001E-3</v>
      </c>
      <c r="G228">
        <v>123.465</v>
      </c>
      <c r="L228" s="40">
        <v>116.914</v>
      </c>
      <c r="M228" s="20">
        <v>116.914</v>
      </c>
      <c r="S228" s="14">
        <v>11.277445109780439</v>
      </c>
      <c r="T228" s="14">
        <v>400</v>
      </c>
    </row>
    <row r="229" spans="1:20">
      <c r="A229">
        <v>2216</v>
      </c>
      <c r="B229" s="7">
        <v>5000</v>
      </c>
      <c r="C229">
        <v>0</v>
      </c>
      <c r="D229">
        <v>0.16880000000000001</v>
      </c>
      <c r="E229">
        <v>39.6</v>
      </c>
      <c r="F229">
        <v>2.5351100000000001E-3</v>
      </c>
      <c r="G229">
        <v>122.175</v>
      </c>
      <c r="L229" s="40">
        <v>116.92</v>
      </c>
      <c r="M229" s="20">
        <v>116.92</v>
      </c>
      <c r="S229" s="14">
        <v>11.343978709248169</v>
      </c>
      <c r="T229" s="14">
        <v>400</v>
      </c>
    </row>
    <row r="230" spans="1:20">
      <c r="A230">
        <v>1327</v>
      </c>
      <c r="B230" s="7">
        <v>6300</v>
      </c>
      <c r="C230">
        <v>0</v>
      </c>
      <c r="D230">
        <v>0.13730000000000001</v>
      </c>
      <c r="E230">
        <v>39.6</v>
      </c>
      <c r="F230">
        <v>2.5351100000000001E-3</v>
      </c>
      <c r="G230">
        <v>117.465</v>
      </c>
      <c r="L230" s="40">
        <v>116.92400000000001</v>
      </c>
      <c r="M230" s="20">
        <v>116.92400000000001</v>
      </c>
      <c r="S230" s="14">
        <v>11.410512308715901</v>
      </c>
      <c r="T230" s="14">
        <v>400</v>
      </c>
    </row>
    <row r="231" spans="1:20">
      <c r="A231">
        <v>1025</v>
      </c>
      <c r="B231" s="7">
        <v>315</v>
      </c>
      <c r="C231">
        <v>0</v>
      </c>
      <c r="D231">
        <v>3.39E-2</v>
      </c>
      <c r="E231">
        <v>31.7</v>
      </c>
      <c r="F231">
        <v>2.7238000000000002E-3</v>
      </c>
      <c r="G231">
        <v>120.595</v>
      </c>
      <c r="L231" s="40">
        <v>116.956</v>
      </c>
      <c r="M231" s="20">
        <v>116.956</v>
      </c>
      <c r="S231" s="14">
        <v>11.477045908183632</v>
      </c>
      <c r="T231" s="14">
        <v>400</v>
      </c>
    </row>
    <row r="232" spans="1:20">
      <c r="A232">
        <v>920</v>
      </c>
      <c r="B232" s="7">
        <v>400</v>
      </c>
      <c r="C232">
        <v>0</v>
      </c>
      <c r="D232">
        <v>0.15740000000000001</v>
      </c>
      <c r="E232">
        <v>31.7</v>
      </c>
      <c r="F232">
        <v>2.7238000000000002E-3</v>
      </c>
      <c r="G232">
        <v>123.63500000000001</v>
      </c>
      <c r="L232" s="40">
        <v>116.967</v>
      </c>
      <c r="M232" s="20">
        <v>116.967</v>
      </c>
      <c r="S232" s="14">
        <v>11.543579507651364</v>
      </c>
      <c r="T232" s="14">
        <v>400</v>
      </c>
    </row>
    <row r="233" spans="1:20">
      <c r="A233">
        <v>465</v>
      </c>
      <c r="B233" s="7">
        <v>500</v>
      </c>
      <c r="C233">
        <v>0</v>
      </c>
      <c r="D233">
        <v>0.16439999999999999</v>
      </c>
      <c r="E233">
        <v>31.7</v>
      </c>
      <c r="F233">
        <v>2.7238000000000002E-3</v>
      </c>
      <c r="G233">
        <v>126.675</v>
      </c>
      <c r="L233" s="40">
        <v>117.03700000000001</v>
      </c>
      <c r="M233" s="20">
        <v>117.03700000000001</v>
      </c>
      <c r="S233" s="14">
        <v>11.610113107119094</v>
      </c>
      <c r="T233" s="14">
        <v>400</v>
      </c>
    </row>
    <row r="234" spans="1:20">
      <c r="A234">
        <v>138</v>
      </c>
      <c r="B234" s="7">
        <v>630</v>
      </c>
      <c r="C234">
        <v>0</v>
      </c>
      <c r="D234">
        <v>0.16189999999999999</v>
      </c>
      <c r="E234">
        <v>31.7</v>
      </c>
      <c r="F234">
        <v>2.7238000000000002E-3</v>
      </c>
      <c r="G234">
        <v>129.465</v>
      </c>
      <c r="L234" s="40">
        <v>117.054</v>
      </c>
      <c r="M234" s="20">
        <v>117.054</v>
      </c>
      <c r="S234" s="14">
        <v>11.676646706586826</v>
      </c>
      <c r="T234" s="14">
        <v>400</v>
      </c>
    </row>
    <row r="235" spans="1:20">
      <c r="A235">
        <v>1411</v>
      </c>
      <c r="B235" s="7">
        <v>800</v>
      </c>
      <c r="C235">
        <v>0</v>
      </c>
      <c r="D235">
        <v>0.14949999999999999</v>
      </c>
      <c r="E235">
        <v>31.7</v>
      </c>
      <c r="F235">
        <v>2.7238000000000002E-3</v>
      </c>
      <c r="G235">
        <v>130.72499999999999</v>
      </c>
      <c r="L235" s="40">
        <v>117.087</v>
      </c>
      <c r="M235" s="20">
        <v>117.087</v>
      </c>
      <c r="S235" s="14">
        <v>11.743180306054557</v>
      </c>
      <c r="T235" s="14">
        <v>400</v>
      </c>
    </row>
    <row r="236" spans="1:20">
      <c r="A236">
        <v>1439</v>
      </c>
      <c r="B236" s="7">
        <v>1000</v>
      </c>
      <c r="C236">
        <v>0</v>
      </c>
      <c r="D236">
        <v>0.193</v>
      </c>
      <c r="E236">
        <v>31.7</v>
      </c>
      <c r="F236">
        <v>2.7238000000000002E-3</v>
      </c>
      <c r="G236">
        <v>130.595</v>
      </c>
      <c r="L236" s="40">
        <v>117.093</v>
      </c>
      <c r="M236" s="20">
        <v>117.093</v>
      </c>
      <c r="S236" s="14">
        <v>11.809713905522289</v>
      </c>
      <c r="T236" s="14">
        <v>400</v>
      </c>
    </row>
    <row r="237" spans="1:20">
      <c r="A237">
        <v>2388</v>
      </c>
      <c r="B237" s="7">
        <v>1250</v>
      </c>
      <c r="C237">
        <v>0</v>
      </c>
      <c r="D237">
        <v>5.6099999999999997E-2</v>
      </c>
      <c r="E237">
        <v>31.7</v>
      </c>
      <c r="F237">
        <v>2.7238000000000002E-3</v>
      </c>
      <c r="G237">
        <v>128.80500000000001</v>
      </c>
      <c r="L237" s="40">
        <v>117.11</v>
      </c>
      <c r="M237" s="20">
        <v>117.11</v>
      </c>
      <c r="S237" s="14">
        <v>11.876247504990019</v>
      </c>
      <c r="T237" s="14">
        <v>400</v>
      </c>
    </row>
    <row r="238" spans="1:20">
      <c r="A238">
        <v>1849</v>
      </c>
      <c r="B238" s="7">
        <v>1600</v>
      </c>
      <c r="C238">
        <v>0</v>
      </c>
      <c r="D238">
        <v>3.7600000000000001E-2</v>
      </c>
      <c r="E238">
        <v>31.7</v>
      </c>
      <c r="F238">
        <v>2.7238000000000002E-3</v>
      </c>
      <c r="G238">
        <v>125.625</v>
      </c>
      <c r="L238" s="40">
        <v>117.119</v>
      </c>
      <c r="M238" s="20">
        <v>117.119</v>
      </c>
      <c r="S238" s="14">
        <v>11.942781104457751</v>
      </c>
      <c r="T238" s="14">
        <v>400</v>
      </c>
    </row>
    <row r="239" spans="1:20">
      <c r="A239">
        <v>1740</v>
      </c>
      <c r="B239" s="7">
        <v>2000</v>
      </c>
      <c r="C239">
        <v>0</v>
      </c>
      <c r="D239">
        <v>0.10639999999999999</v>
      </c>
      <c r="E239">
        <v>31.7</v>
      </c>
      <c r="F239">
        <v>2.7238000000000002E-3</v>
      </c>
      <c r="G239">
        <v>123.455</v>
      </c>
      <c r="L239" s="40">
        <v>117.134</v>
      </c>
      <c r="M239" s="20">
        <v>117.134</v>
      </c>
      <c r="S239" s="14">
        <v>12.009314703925481</v>
      </c>
      <c r="T239" s="14">
        <v>400</v>
      </c>
    </row>
    <row r="240" spans="1:20">
      <c r="A240">
        <v>1666</v>
      </c>
      <c r="B240" s="7">
        <v>2500</v>
      </c>
      <c r="C240">
        <v>0</v>
      </c>
      <c r="D240">
        <v>6.59E-2</v>
      </c>
      <c r="E240">
        <v>31.7</v>
      </c>
      <c r="F240">
        <v>2.7238000000000002E-3</v>
      </c>
      <c r="G240">
        <v>123.44499999999999</v>
      </c>
      <c r="L240" s="40">
        <v>117.137</v>
      </c>
      <c r="M240" s="20">
        <v>117.137</v>
      </c>
      <c r="S240" s="14">
        <v>12.075848303393213</v>
      </c>
      <c r="T240" s="14">
        <v>400</v>
      </c>
    </row>
    <row r="241" spans="1:20">
      <c r="A241">
        <v>1672</v>
      </c>
      <c r="B241" s="7">
        <v>3150</v>
      </c>
      <c r="C241">
        <v>0</v>
      </c>
      <c r="D241">
        <v>0.18440000000000001</v>
      </c>
      <c r="E241">
        <v>31.7</v>
      </c>
      <c r="F241">
        <v>2.7238000000000002E-3</v>
      </c>
      <c r="G241">
        <v>123.44499999999999</v>
      </c>
      <c r="L241" s="40">
        <v>117.151</v>
      </c>
      <c r="M241" s="20">
        <v>117.151</v>
      </c>
      <c r="S241" s="14">
        <v>12.142381902860944</v>
      </c>
      <c r="T241" s="14">
        <v>400</v>
      </c>
    </row>
    <row r="242" spans="1:20">
      <c r="A242">
        <v>2455</v>
      </c>
      <c r="B242" s="7">
        <v>4000</v>
      </c>
      <c r="C242">
        <v>0</v>
      </c>
      <c r="D242">
        <v>0.16839999999999999</v>
      </c>
      <c r="E242">
        <v>31.7</v>
      </c>
      <c r="F242">
        <v>2.7238000000000002E-3</v>
      </c>
      <c r="G242">
        <v>122.035</v>
      </c>
      <c r="L242" s="40">
        <v>117.154</v>
      </c>
      <c r="M242" s="20">
        <v>117.154</v>
      </c>
      <c r="S242" s="14">
        <v>12.208915502328676</v>
      </c>
      <c r="T242" s="14">
        <v>400</v>
      </c>
    </row>
    <row r="243" spans="1:20">
      <c r="A243">
        <v>403</v>
      </c>
      <c r="B243" s="7">
        <v>5000</v>
      </c>
      <c r="C243">
        <v>0</v>
      </c>
      <c r="D243">
        <v>0.11459999999999999</v>
      </c>
      <c r="E243">
        <v>31.7</v>
      </c>
      <c r="F243">
        <v>2.7238000000000002E-3</v>
      </c>
      <c r="G243">
        <v>120.505</v>
      </c>
      <c r="L243" s="40">
        <v>117.19499999999999</v>
      </c>
      <c r="M243" s="20">
        <v>117.19499999999999</v>
      </c>
      <c r="S243" s="14">
        <v>12.275449101796406</v>
      </c>
      <c r="T243" s="14">
        <v>400</v>
      </c>
    </row>
    <row r="244" spans="1:20">
      <c r="A244">
        <v>856</v>
      </c>
      <c r="B244" s="7">
        <v>6300</v>
      </c>
      <c r="C244">
        <v>0</v>
      </c>
      <c r="D244">
        <v>3.6400000000000002E-2</v>
      </c>
      <c r="E244">
        <v>31.7</v>
      </c>
      <c r="F244">
        <v>2.7238000000000002E-3</v>
      </c>
      <c r="G244">
        <v>116.815</v>
      </c>
      <c r="L244" s="40">
        <v>117.253</v>
      </c>
      <c r="M244" s="20">
        <v>117.253</v>
      </c>
      <c r="S244" s="14">
        <v>12.341982701264138</v>
      </c>
      <c r="T244" s="14">
        <v>400</v>
      </c>
    </row>
    <row r="245" spans="1:20">
      <c r="A245">
        <v>2050</v>
      </c>
      <c r="B245" s="7">
        <v>400</v>
      </c>
      <c r="C245">
        <v>2</v>
      </c>
      <c r="D245">
        <v>8.0500000000000002E-2</v>
      </c>
      <c r="E245">
        <v>71.3</v>
      </c>
      <c r="F245">
        <v>2.9303100000000002E-3</v>
      </c>
      <c r="G245">
        <v>125.116</v>
      </c>
      <c r="L245" s="40">
        <v>117.28400000000001</v>
      </c>
      <c r="M245" s="20">
        <v>117.28400000000001</v>
      </c>
      <c r="S245" s="14">
        <v>12.408516300731868</v>
      </c>
      <c r="T245" s="14">
        <v>400</v>
      </c>
    </row>
    <row r="246" spans="1:20">
      <c r="A246">
        <v>1271</v>
      </c>
      <c r="B246" s="7">
        <v>500</v>
      </c>
      <c r="C246">
        <v>2</v>
      </c>
      <c r="D246">
        <v>5.1700000000000003E-2</v>
      </c>
      <c r="E246">
        <v>71.3</v>
      </c>
      <c r="F246">
        <v>2.9303100000000002E-3</v>
      </c>
      <c r="G246">
        <v>126.486</v>
      </c>
      <c r="L246" s="40">
        <v>117.28700000000001</v>
      </c>
      <c r="M246" s="20">
        <v>117.28700000000001</v>
      </c>
      <c r="S246" s="14">
        <v>12.4750499001996</v>
      </c>
      <c r="T246" s="14">
        <v>400</v>
      </c>
    </row>
    <row r="247" spans="1:20">
      <c r="A247">
        <v>2429</v>
      </c>
      <c r="B247" s="7">
        <v>630</v>
      </c>
      <c r="C247">
        <v>2</v>
      </c>
      <c r="D247">
        <v>4.5499999999999999E-2</v>
      </c>
      <c r="E247">
        <v>71.3</v>
      </c>
      <c r="F247">
        <v>2.9303100000000002E-3</v>
      </c>
      <c r="G247">
        <v>127.35599999999999</v>
      </c>
      <c r="L247" s="40">
        <v>117.309</v>
      </c>
      <c r="M247" s="20">
        <v>117.309</v>
      </c>
      <c r="S247" s="14">
        <v>12.541583499667331</v>
      </c>
      <c r="T247" s="14">
        <v>400</v>
      </c>
    </row>
    <row r="248" spans="1:20">
      <c r="A248">
        <v>812</v>
      </c>
      <c r="B248" s="7">
        <v>800</v>
      </c>
      <c r="C248">
        <v>2</v>
      </c>
      <c r="D248">
        <v>3.7999999999999999E-2</v>
      </c>
      <c r="E248">
        <v>71.3</v>
      </c>
      <c r="F248">
        <v>2.9303100000000002E-3</v>
      </c>
      <c r="G248">
        <v>128.21600000000001</v>
      </c>
      <c r="L248" s="40">
        <v>117.328</v>
      </c>
      <c r="M248" s="20">
        <v>117.328</v>
      </c>
      <c r="S248" s="14">
        <v>12.608117099135063</v>
      </c>
      <c r="T248" s="14">
        <v>400</v>
      </c>
    </row>
    <row r="249" spans="1:20">
      <c r="A249">
        <v>405</v>
      </c>
      <c r="B249" s="7">
        <v>1000</v>
      </c>
      <c r="C249">
        <v>2</v>
      </c>
      <c r="D249">
        <v>5.0099999999999999E-2</v>
      </c>
      <c r="E249">
        <v>71.3</v>
      </c>
      <c r="F249">
        <v>2.9303100000000002E-3</v>
      </c>
      <c r="G249">
        <v>128.95599999999999</v>
      </c>
      <c r="L249" s="40">
        <v>117.386</v>
      </c>
      <c r="M249" s="20">
        <v>117.386</v>
      </c>
      <c r="S249" s="14">
        <v>12.674650698602793</v>
      </c>
      <c r="T249" s="14">
        <v>400</v>
      </c>
    </row>
    <row r="250" spans="1:20">
      <c r="A250">
        <v>1630</v>
      </c>
      <c r="B250" s="7">
        <v>1250</v>
      </c>
      <c r="C250">
        <v>2</v>
      </c>
      <c r="D250">
        <v>0.16569999999999999</v>
      </c>
      <c r="E250">
        <v>71.3</v>
      </c>
      <c r="F250">
        <v>2.9303100000000002E-3</v>
      </c>
      <c r="G250">
        <v>128.816</v>
      </c>
      <c r="L250" s="40">
        <v>117.396</v>
      </c>
      <c r="M250" s="20">
        <v>117.396</v>
      </c>
      <c r="S250" s="14">
        <v>12.741184298070525</v>
      </c>
      <c r="T250" s="14">
        <v>400</v>
      </c>
    </row>
    <row r="251" spans="1:20">
      <c r="A251">
        <v>2376</v>
      </c>
      <c r="B251" s="7">
        <v>1600</v>
      </c>
      <c r="C251">
        <v>2</v>
      </c>
      <c r="D251">
        <v>0.1825</v>
      </c>
      <c r="E251">
        <v>71.3</v>
      </c>
      <c r="F251">
        <v>2.9303100000000002E-3</v>
      </c>
      <c r="G251">
        <v>127.79600000000001</v>
      </c>
      <c r="L251" s="40">
        <v>117.432</v>
      </c>
      <c r="M251" s="20">
        <v>117.432</v>
      </c>
      <c r="S251" s="14">
        <v>12.807717897538257</v>
      </c>
      <c r="T251" s="14">
        <v>400</v>
      </c>
    </row>
    <row r="252" spans="1:20">
      <c r="A252">
        <v>861</v>
      </c>
      <c r="B252" s="7">
        <v>2000</v>
      </c>
      <c r="C252">
        <v>2</v>
      </c>
      <c r="D252">
        <v>5.3400000000000003E-2</v>
      </c>
      <c r="E252">
        <v>71.3</v>
      </c>
      <c r="F252">
        <v>2.9303100000000002E-3</v>
      </c>
      <c r="G252">
        <v>126.896</v>
      </c>
      <c r="L252" s="40">
        <v>117.465</v>
      </c>
      <c r="M252" s="20">
        <v>117.465</v>
      </c>
      <c r="S252" s="14">
        <v>12.874251497005988</v>
      </c>
      <c r="T252" s="14">
        <v>400</v>
      </c>
    </row>
    <row r="253" spans="1:20">
      <c r="A253">
        <v>2436</v>
      </c>
      <c r="B253" s="7">
        <v>2500</v>
      </c>
      <c r="C253">
        <v>2</v>
      </c>
      <c r="D253">
        <v>6.3500000000000001E-2</v>
      </c>
      <c r="E253">
        <v>71.3</v>
      </c>
      <c r="F253">
        <v>2.9303100000000002E-3</v>
      </c>
      <c r="G253">
        <v>127.006</v>
      </c>
      <c r="L253" s="40">
        <v>117.47799999999999</v>
      </c>
      <c r="M253" s="20">
        <v>117.47799999999999</v>
      </c>
      <c r="S253" s="14">
        <v>12.94078509647372</v>
      </c>
      <c r="T253" s="14">
        <v>400</v>
      </c>
    </row>
    <row r="254" spans="1:20">
      <c r="A254">
        <v>36</v>
      </c>
      <c r="B254" s="7">
        <v>3150</v>
      </c>
      <c r="C254">
        <v>2</v>
      </c>
      <c r="D254">
        <v>4.5600000000000002E-2</v>
      </c>
      <c r="E254">
        <v>71.3</v>
      </c>
      <c r="F254">
        <v>2.9303100000000002E-3</v>
      </c>
      <c r="G254">
        <v>126.116</v>
      </c>
      <c r="L254" s="40">
        <v>117.504</v>
      </c>
      <c r="M254" s="20">
        <v>117.504</v>
      </c>
      <c r="S254" s="14">
        <v>13.00731869594145</v>
      </c>
      <c r="T254" s="14">
        <v>400</v>
      </c>
    </row>
    <row r="255" spans="1:20">
      <c r="A255">
        <v>30</v>
      </c>
      <c r="B255" s="7">
        <v>4000</v>
      </c>
      <c r="C255">
        <v>2</v>
      </c>
      <c r="D255">
        <v>0.1794</v>
      </c>
      <c r="E255">
        <v>71.3</v>
      </c>
      <c r="F255">
        <v>2.9303100000000002E-3</v>
      </c>
      <c r="G255">
        <v>124.086</v>
      </c>
      <c r="L255" s="40">
        <v>117.514</v>
      </c>
      <c r="M255" s="20">
        <v>117.514</v>
      </c>
      <c r="S255" s="14">
        <v>13.073852295409182</v>
      </c>
      <c r="T255" s="14">
        <v>400</v>
      </c>
    </row>
    <row r="256" spans="1:20">
      <c r="A256">
        <v>76</v>
      </c>
      <c r="B256" s="7">
        <v>5000</v>
      </c>
      <c r="C256">
        <v>2</v>
      </c>
      <c r="D256">
        <v>0.1096</v>
      </c>
      <c r="E256">
        <v>71.3</v>
      </c>
      <c r="F256">
        <v>2.9303100000000002E-3</v>
      </c>
      <c r="G256">
        <v>122.816</v>
      </c>
      <c r="L256" s="40">
        <v>117.604</v>
      </c>
      <c r="M256" s="20">
        <v>117.604</v>
      </c>
      <c r="S256" s="14">
        <v>13.140385894876912</v>
      </c>
      <c r="T256" s="14">
        <v>400</v>
      </c>
    </row>
    <row r="257" spans="1:20">
      <c r="A257">
        <v>1155</v>
      </c>
      <c r="B257" s="7">
        <v>6300</v>
      </c>
      <c r="C257">
        <v>2</v>
      </c>
      <c r="D257">
        <v>6.7599999999999993E-2</v>
      </c>
      <c r="E257">
        <v>71.3</v>
      </c>
      <c r="F257">
        <v>2.9303100000000002E-3</v>
      </c>
      <c r="G257">
        <v>120.786</v>
      </c>
      <c r="L257" s="40">
        <v>117.624</v>
      </c>
      <c r="M257" s="20">
        <v>117.624</v>
      </c>
      <c r="S257" s="14">
        <v>13.206919494344644</v>
      </c>
      <c r="T257" s="14">
        <v>400</v>
      </c>
    </row>
    <row r="258" spans="1:20">
      <c r="A258">
        <v>1273</v>
      </c>
      <c r="B258" s="7">
        <v>8000</v>
      </c>
      <c r="C258">
        <v>2</v>
      </c>
      <c r="D258">
        <v>0.11749999999999999</v>
      </c>
      <c r="E258">
        <v>71.3</v>
      </c>
      <c r="F258">
        <v>2.9303100000000002E-3</v>
      </c>
      <c r="G258">
        <v>115.996</v>
      </c>
      <c r="L258" s="40">
        <v>117.649</v>
      </c>
      <c r="M258" s="20">
        <v>117.649</v>
      </c>
      <c r="S258" s="14">
        <v>13.273453093812375</v>
      </c>
      <c r="T258" s="14">
        <v>400</v>
      </c>
    </row>
    <row r="259" spans="1:20">
      <c r="A259">
        <v>1886</v>
      </c>
      <c r="B259" s="7">
        <v>10000</v>
      </c>
      <c r="C259">
        <v>2</v>
      </c>
      <c r="D259">
        <v>4.53E-2</v>
      </c>
      <c r="E259">
        <v>71.3</v>
      </c>
      <c r="F259">
        <v>2.9303100000000002E-3</v>
      </c>
      <c r="G259">
        <v>113.086</v>
      </c>
      <c r="L259" s="40">
        <v>117.724</v>
      </c>
      <c r="M259" s="20">
        <v>117.724</v>
      </c>
      <c r="S259" s="14">
        <v>13.339986693280107</v>
      </c>
      <c r="T259" s="14">
        <v>400</v>
      </c>
    </row>
    <row r="260" spans="1:20">
      <c r="A260">
        <v>630</v>
      </c>
      <c r="B260" s="7">
        <v>400</v>
      </c>
      <c r="C260">
        <v>2</v>
      </c>
      <c r="D260">
        <v>7.4200000000000002E-2</v>
      </c>
      <c r="E260">
        <v>55.5</v>
      </c>
      <c r="F260">
        <v>3.13525E-3</v>
      </c>
      <c r="G260">
        <v>122.292</v>
      </c>
      <c r="L260" s="40">
        <v>117.741</v>
      </c>
      <c r="M260" s="20">
        <v>117.741</v>
      </c>
      <c r="S260" s="14">
        <v>13.406520292747837</v>
      </c>
      <c r="T260" s="14">
        <v>400</v>
      </c>
    </row>
    <row r="261" spans="1:20">
      <c r="A261">
        <v>407</v>
      </c>
      <c r="B261" s="7">
        <v>500</v>
      </c>
      <c r="C261">
        <v>2</v>
      </c>
      <c r="D261">
        <v>0.1016</v>
      </c>
      <c r="E261">
        <v>55.5</v>
      </c>
      <c r="F261">
        <v>3.13525E-3</v>
      </c>
      <c r="G261">
        <v>124.69199999999999</v>
      </c>
      <c r="L261" s="40">
        <v>117.785</v>
      </c>
      <c r="M261" s="20">
        <v>117.785</v>
      </c>
      <c r="S261" s="14">
        <v>13.473053892215569</v>
      </c>
      <c r="T261" s="14">
        <v>500</v>
      </c>
    </row>
    <row r="262" spans="1:20">
      <c r="A262">
        <v>488</v>
      </c>
      <c r="B262" s="7">
        <v>630</v>
      </c>
      <c r="C262">
        <v>2</v>
      </c>
      <c r="D262">
        <v>3.9399999999999998E-2</v>
      </c>
      <c r="E262">
        <v>55.5</v>
      </c>
      <c r="F262">
        <v>3.13525E-3</v>
      </c>
      <c r="G262">
        <v>126.842</v>
      </c>
      <c r="L262" s="40">
        <v>117.789</v>
      </c>
      <c r="M262" s="20">
        <v>117.789</v>
      </c>
      <c r="S262" s="14">
        <v>13.539587491683299</v>
      </c>
      <c r="T262" s="14">
        <v>500</v>
      </c>
    </row>
    <row r="263" spans="1:20">
      <c r="A263">
        <v>1971</v>
      </c>
      <c r="B263" s="7">
        <v>800</v>
      </c>
      <c r="C263">
        <v>2</v>
      </c>
      <c r="D263">
        <v>0.1108</v>
      </c>
      <c r="E263">
        <v>55.5</v>
      </c>
      <c r="F263">
        <v>3.13525E-3</v>
      </c>
      <c r="G263">
        <v>128.49199999999999</v>
      </c>
      <c r="L263" s="40">
        <v>117.809</v>
      </c>
      <c r="M263" s="20">
        <v>117.809</v>
      </c>
      <c r="S263" s="14">
        <v>13.606121091151032</v>
      </c>
      <c r="T263" s="14">
        <v>500</v>
      </c>
    </row>
    <row r="264" spans="1:20">
      <c r="A264">
        <v>62</v>
      </c>
      <c r="B264" s="7">
        <v>1000</v>
      </c>
      <c r="C264">
        <v>2</v>
      </c>
      <c r="D264">
        <v>8.14E-2</v>
      </c>
      <c r="E264">
        <v>55.5</v>
      </c>
      <c r="F264">
        <v>3.13525E-3</v>
      </c>
      <c r="G264">
        <v>129.00200000000001</v>
      </c>
      <c r="L264" s="40">
        <v>117.875</v>
      </c>
      <c r="M264" s="20">
        <v>117.875</v>
      </c>
      <c r="S264" s="14">
        <v>13.672654690618762</v>
      </c>
      <c r="T264" s="14">
        <v>500</v>
      </c>
    </row>
    <row r="265" spans="1:20">
      <c r="A265">
        <v>118</v>
      </c>
      <c r="B265" s="7">
        <v>1250</v>
      </c>
      <c r="C265">
        <v>2</v>
      </c>
      <c r="D265">
        <v>7.4499999999999997E-2</v>
      </c>
      <c r="E265">
        <v>55.5</v>
      </c>
      <c r="F265">
        <v>3.13525E-3</v>
      </c>
      <c r="G265">
        <v>128.762</v>
      </c>
      <c r="L265" s="40">
        <v>117.911</v>
      </c>
      <c r="M265" s="20">
        <v>117.911</v>
      </c>
      <c r="S265" s="14">
        <v>13.739188290086494</v>
      </c>
      <c r="T265" s="14">
        <v>500</v>
      </c>
    </row>
    <row r="266" spans="1:20">
      <c r="A266">
        <v>2</v>
      </c>
      <c r="B266" s="7">
        <v>1600</v>
      </c>
      <c r="C266">
        <v>2</v>
      </c>
      <c r="D266">
        <v>0.1318</v>
      </c>
      <c r="E266">
        <v>55.5</v>
      </c>
      <c r="F266">
        <v>3.13525E-3</v>
      </c>
      <c r="G266">
        <v>126.752</v>
      </c>
      <c r="L266" s="40">
        <v>117.925</v>
      </c>
      <c r="M266" s="20">
        <v>117.925</v>
      </c>
      <c r="S266" s="14">
        <v>13.805721889554224</v>
      </c>
      <c r="T266" s="14">
        <v>500</v>
      </c>
    </row>
    <row r="267" spans="1:20">
      <c r="A267">
        <v>42</v>
      </c>
      <c r="B267" s="7">
        <v>2000</v>
      </c>
      <c r="C267">
        <v>2</v>
      </c>
      <c r="D267">
        <v>0.19220000000000001</v>
      </c>
      <c r="E267">
        <v>55.5</v>
      </c>
      <c r="F267">
        <v>3.13525E-3</v>
      </c>
      <c r="G267">
        <v>124.61199999999999</v>
      </c>
      <c r="L267" s="40">
        <v>117.92700000000001</v>
      </c>
      <c r="M267" s="20">
        <v>117.92700000000001</v>
      </c>
      <c r="S267" s="14">
        <v>13.872255489021956</v>
      </c>
      <c r="T267" s="14">
        <v>500</v>
      </c>
    </row>
    <row r="268" spans="1:20">
      <c r="A268">
        <v>92</v>
      </c>
      <c r="B268" s="7">
        <v>2500</v>
      </c>
      <c r="C268">
        <v>2</v>
      </c>
      <c r="D268">
        <v>5.4800000000000001E-2</v>
      </c>
      <c r="E268">
        <v>55.5</v>
      </c>
      <c r="F268">
        <v>3.13525E-3</v>
      </c>
      <c r="G268">
        <v>123.86199999999999</v>
      </c>
      <c r="L268" s="40">
        <v>117.95699999999999</v>
      </c>
      <c r="M268" s="20">
        <v>117.95699999999999</v>
      </c>
      <c r="S268" s="14">
        <v>13.938789088489687</v>
      </c>
      <c r="T268" s="14">
        <v>500</v>
      </c>
    </row>
    <row r="269" spans="1:20">
      <c r="A269">
        <v>160</v>
      </c>
      <c r="B269" s="7">
        <v>3150</v>
      </c>
      <c r="C269">
        <v>2</v>
      </c>
      <c r="D269">
        <v>8.2799999999999999E-2</v>
      </c>
      <c r="E269">
        <v>55.5</v>
      </c>
      <c r="F269">
        <v>3.13525E-3</v>
      </c>
      <c r="G269">
        <v>123.742</v>
      </c>
      <c r="L269" s="40">
        <v>117.967</v>
      </c>
      <c r="M269" s="20">
        <v>117.967</v>
      </c>
      <c r="S269" s="14">
        <v>14.005322687957419</v>
      </c>
      <c r="T269" s="14">
        <v>500</v>
      </c>
    </row>
    <row r="270" spans="1:20">
      <c r="A270">
        <v>149</v>
      </c>
      <c r="B270" s="7">
        <v>4000</v>
      </c>
      <c r="C270">
        <v>2</v>
      </c>
      <c r="D270">
        <v>0.18959999999999999</v>
      </c>
      <c r="E270">
        <v>55.5</v>
      </c>
      <c r="F270">
        <v>3.13525E-3</v>
      </c>
      <c r="G270">
        <v>122.232</v>
      </c>
      <c r="L270" s="40">
        <v>117.976</v>
      </c>
      <c r="M270" s="20">
        <v>117.976</v>
      </c>
      <c r="S270" s="14">
        <v>14.071856287425149</v>
      </c>
      <c r="T270" s="14">
        <v>500</v>
      </c>
    </row>
    <row r="271" spans="1:20">
      <c r="A271">
        <v>178</v>
      </c>
      <c r="B271" s="7">
        <v>5000</v>
      </c>
      <c r="C271">
        <v>2</v>
      </c>
      <c r="D271">
        <v>0.12759999999999999</v>
      </c>
      <c r="E271">
        <v>55.5</v>
      </c>
      <c r="F271">
        <v>3.13525E-3</v>
      </c>
      <c r="G271">
        <v>120.47199999999999</v>
      </c>
      <c r="L271" s="40">
        <v>117.996</v>
      </c>
      <c r="M271" s="20">
        <v>117.996</v>
      </c>
      <c r="S271" s="14">
        <v>14.138389886892881</v>
      </c>
      <c r="T271" s="14">
        <v>500</v>
      </c>
    </row>
    <row r="272" spans="1:20">
      <c r="A272">
        <v>160</v>
      </c>
      <c r="B272" s="7">
        <v>6300</v>
      </c>
      <c r="C272">
        <v>2</v>
      </c>
      <c r="D272">
        <v>0.1103</v>
      </c>
      <c r="E272">
        <v>55.5</v>
      </c>
      <c r="F272">
        <v>3.13525E-3</v>
      </c>
      <c r="G272">
        <v>118.712</v>
      </c>
      <c r="L272" s="40">
        <v>118.005</v>
      </c>
      <c r="M272" s="20">
        <v>118.005</v>
      </c>
      <c r="S272" s="14">
        <v>14.204923486360611</v>
      </c>
      <c r="T272" s="14">
        <v>500</v>
      </c>
    </row>
    <row r="273" spans="1:20">
      <c r="A273">
        <v>56</v>
      </c>
      <c r="B273" s="7">
        <v>315</v>
      </c>
      <c r="C273">
        <v>2</v>
      </c>
      <c r="D273">
        <v>9.4200000000000006E-2</v>
      </c>
      <c r="E273">
        <v>39.6</v>
      </c>
      <c r="F273">
        <v>3.4657400000000001E-3</v>
      </c>
      <c r="G273">
        <v>120.137</v>
      </c>
      <c r="L273" s="40">
        <v>118.018</v>
      </c>
      <c r="M273" s="20">
        <v>118.018</v>
      </c>
      <c r="S273" s="14">
        <v>14.271457085828343</v>
      </c>
      <c r="T273" s="14">
        <v>500</v>
      </c>
    </row>
    <row r="274" spans="1:20">
      <c r="A274">
        <v>152</v>
      </c>
      <c r="B274" s="7">
        <v>400</v>
      </c>
      <c r="C274">
        <v>2</v>
      </c>
      <c r="D274">
        <v>0.19950000000000001</v>
      </c>
      <c r="E274">
        <v>39.6</v>
      </c>
      <c r="F274">
        <v>3.4657400000000001E-3</v>
      </c>
      <c r="G274">
        <v>122.14700000000001</v>
      </c>
      <c r="L274" s="40">
        <v>118.024</v>
      </c>
      <c r="M274" s="20">
        <v>118.024</v>
      </c>
      <c r="S274" s="14">
        <v>14.337990685296074</v>
      </c>
      <c r="T274" s="14">
        <v>500</v>
      </c>
    </row>
    <row r="275" spans="1:20">
      <c r="A275">
        <v>3</v>
      </c>
      <c r="B275" s="7">
        <v>500</v>
      </c>
      <c r="C275">
        <v>2</v>
      </c>
      <c r="D275">
        <v>0.1147</v>
      </c>
      <c r="E275">
        <v>39.6</v>
      </c>
      <c r="F275">
        <v>3.4657400000000001E-3</v>
      </c>
      <c r="G275">
        <v>125.157</v>
      </c>
      <c r="L275" s="40">
        <v>118.045</v>
      </c>
      <c r="M275" s="20">
        <v>118.045</v>
      </c>
      <c r="S275" s="14">
        <v>14.404524284763806</v>
      </c>
      <c r="T275" s="14">
        <v>500</v>
      </c>
    </row>
    <row r="276" spans="1:20">
      <c r="A276">
        <v>196</v>
      </c>
      <c r="B276" s="7">
        <v>630</v>
      </c>
      <c r="C276">
        <v>2</v>
      </c>
      <c r="D276">
        <v>0.15670000000000001</v>
      </c>
      <c r="E276">
        <v>39.6</v>
      </c>
      <c r="F276">
        <v>3.4657400000000001E-3</v>
      </c>
      <c r="G276">
        <v>127.417</v>
      </c>
      <c r="L276" s="40">
        <v>118.05</v>
      </c>
      <c r="M276" s="20">
        <v>118.05</v>
      </c>
      <c r="S276" s="14">
        <v>14.471057884231536</v>
      </c>
      <c r="T276" s="14">
        <v>500</v>
      </c>
    </row>
    <row r="277" spans="1:20">
      <c r="A277">
        <v>157</v>
      </c>
      <c r="B277" s="7">
        <v>800</v>
      </c>
      <c r="C277">
        <v>2</v>
      </c>
      <c r="D277">
        <v>0.1067</v>
      </c>
      <c r="E277">
        <v>39.6</v>
      </c>
      <c r="F277">
        <v>3.4657400000000001E-3</v>
      </c>
      <c r="G277">
        <v>129.03700000000001</v>
      </c>
      <c r="L277" s="40">
        <v>118.084</v>
      </c>
      <c r="M277" s="20">
        <v>118.084</v>
      </c>
      <c r="S277" s="14">
        <v>14.537591483699268</v>
      </c>
      <c r="T277" s="14">
        <v>500</v>
      </c>
    </row>
    <row r="278" spans="1:20">
      <c r="A278">
        <v>221</v>
      </c>
      <c r="B278" s="7">
        <v>1000</v>
      </c>
      <c r="C278">
        <v>2</v>
      </c>
      <c r="D278">
        <v>0.16450000000000001</v>
      </c>
      <c r="E278">
        <v>39.6</v>
      </c>
      <c r="F278">
        <v>3.4657400000000001E-3</v>
      </c>
      <c r="G278">
        <v>129.14699999999999</v>
      </c>
      <c r="L278" s="40">
        <v>118.09099999999999</v>
      </c>
      <c r="M278" s="20">
        <v>118.09099999999999</v>
      </c>
      <c r="S278" s="14">
        <v>14.604125083166998</v>
      </c>
      <c r="T278" s="14">
        <v>500</v>
      </c>
    </row>
    <row r="279" spans="1:20">
      <c r="A279">
        <v>62</v>
      </c>
      <c r="B279" s="7">
        <v>1250</v>
      </c>
      <c r="C279">
        <v>2</v>
      </c>
      <c r="D279">
        <v>0.1467</v>
      </c>
      <c r="E279">
        <v>39.6</v>
      </c>
      <c r="F279">
        <v>3.4657400000000001E-3</v>
      </c>
      <c r="G279">
        <v>128.25700000000001</v>
      </c>
      <c r="L279" s="40">
        <v>118.10599999999999</v>
      </c>
      <c r="M279" s="20">
        <v>118.10599999999999</v>
      </c>
      <c r="S279" s="14">
        <v>14.67065868263473</v>
      </c>
      <c r="T279" s="14">
        <v>500</v>
      </c>
    </row>
    <row r="280" spans="1:20">
      <c r="A280">
        <v>64</v>
      </c>
      <c r="B280" s="7">
        <v>1600</v>
      </c>
      <c r="C280">
        <v>2</v>
      </c>
      <c r="D280">
        <v>3.0099999999999998E-2</v>
      </c>
      <c r="E280">
        <v>39.6</v>
      </c>
      <c r="F280">
        <v>3.4657400000000001E-3</v>
      </c>
      <c r="G280">
        <v>125.837</v>
      </c>
      <c r="L280" s="40">
        <v>118.108</v>
      </c>
      <c r="M280" s="20">
        <v>118.108</v>
      </c>
      <c r="S280" s="14">
        <v>14.737192282102461</v>
      </c>
      <c r="T280" s="14">
        <v>500</v>
      </c>
    </row>
    <row r="281" spans="1:20">
      <c r="A281">
        <v>143</v>
      </c>
      <c r="B281" s="7">
        <v>2000</v>
      </c>
      <c r="C281">
        <v>2</v>
      </c>
      <c r="D281">
        <v>7.9799999999999996E-2</v>
      </c>
      <c r="E281">
        <v>39.6</v>
      </c>
      <c r="F281">
        <v>3.4657400000000001E-3</v>
      </c>
      <c r="G281">
        <v>122.797</v>
      </c>
      <c r="L281" s="40">
        <v>118.113</v>
      </c>
      <c r="M281" s="20">
        <v>118.113</v>
      </c>
      <c r="S281" s="14">
        <v>14.803725881570193</v>
      </c>
      <c r="T281" s="14">
        <v>500</v>
      </c>
    </row>
    <row r="282" spans="1:20">
      <c r="A282">
        <v>139</v>
      </c>
      <c r="B282" s="7">
        <v>2500</v>
      </c>
      <c r="C282">
        <v>2</v>
      </c>
      <c r="D282">
        <v>9.2299999999999993E-2</v>
      </c>
      <c r="E282">
        <v>39.6</v>
      </c>
      <c r="F282">
        <v>3.4657400000000001E-3</v>
      </c>
      <c r="G282">
        <v>121.39700000000001</v>
      </c>
      <c r="L282" s="40">
        <v>118.122</v>
      </c>
      <c r="M282" s="20">
        <v>118.122</v>
      </c>
      <c r="S282" s="14">
        <v>14.870259481037923</v>
      </c>
      <c r="T282" s="14">
        <v>500</v>
      </c>
    </row>
    <row r="283" spans="1:20">
      <c r="A283">
        <v>217</v>
      </c>
      <c r="B283" s="7">
        <v>3150</v>
      </c>
      <c r="C283">
        <v>2</v>
      </c>
      <c r="D283">
        <v>4.7699999999999999E-2</v>
      </c>
      <c r="E283">
        <v>39.6</v>
      </c>
      <c r="F283">
        <v>3.4657400000000001E-3</v>
      </c>
      <c r="G283">
        <v>121.627</v>
      </c>
      <c r="L283" s="40">
        <v>118.129</v>
      </c>
      <c r="M283" s="20">
        <v>118.129</v>
      </c>
      <c r="S283" s="14">
        <v>14.936793080505655</v>
      </c>
      <c r="T283" s="14">
        <v>500</v>
      </c>
    </row>
    <row r="284" spans="1:20">
      <c r="A284">
        <v>182</v>
      </c>
      <c r="B284" s="7">
        <v>4000</v>
      </c>
      <c r="C284">
        <v>2</v>
      </c>
      <c r="D284">
        <v>8.0199999999999994E-2</v>
      </c>
      <c r="E284">
        <v>39.6</v>
      </c>
      <c r="F284">
        <v>3.4657400000000001E-3</v>
      </c>
      <c r="G284">
        <v>120.227</v>
      </c>
      <c r="L284" s="40">
        <v>118.134</v>
      </c>
      <c r="M284" s="20">
        <v>236.268</v>
      </c>
      <c r="S284" s="14">
        <v>15.003326679973386</v>
      </c>
      <c r="T284" s="14">
        <v>500</v>
      </c>
    </row>
    <row r="285" spans="1:20">
      <c r="A285">
        <v>162</v>
      </c>
      <c r="B285" s="7">
        <v>5000</v>
      </c>
      <c r="C285">
        <v>2</v>
      </c>
      <c r="D285">
        <v>6.7500000000000004E-2</v>
      </c>
      <c r="E285">
        <v>39.6</v>
      </c>
      <c r="F285">
        <v>3.4657400000000001E-3</v>
      </c>
      <c r="G285">
        <v>118.827</v>
      </c>
      <c r="L285" s="40">
        <v>118.145</v>
      </c>
      <c r="M285" s="20">
        <v>118.145</v>
      </c>
      <c r="S285" s="14">
        <v>15.069860279441118</v>
      </c>
      <c r="T285" s="14">
        <v>500</v>
      </c>
    </row>
    <row r="286" spans="1:20">
      <c r="A286">
        <v>159</v>
      </c>
      <c r="B286" s="7">
        <v>6300</v>
      </c>
      <c r="C286">
        <v>2</v>
      </c>
      <c r="D286">
        <v>0.15379999999999999</v>
      </c>
      <c r="E286">
        <v>39.6</v>
      </c>
      <c r="F286">
        <v>3.4657400000000001E-3</v>
      </c>
      <c r="G286">
        <v>116.417</v>
      </c>
      <c r="L286" s="40">
        <v>118.214</v>
      </c>
      <c r="M286" s="20">
        <v>118.214</v>
      </c>
      <c r="S286" s="14">
        <v>15.136393878908848</v>
      </c>
      <c r="T286" s="14">
        <v>500</v>
      </c>
    </row>
    <row r="287" spans="1:20">
      <c r="A287">
        <v>162</v>
      </c>
      <c r="B287" s="7">
        <v>315</v>
      </c>
      <c r="C287">
        <v>2</v>
      </c>
      <c r="D287">
        <v>0.14860000000000001</v>
      </c>
      <c r="E287">
        <v>31.7</v>
      </c>
      <c r="F287">
        <v>3.7237099999999999E-3</v>
      </c>
      <c r="G287">
        <v>120.14700000000001</v>
      </c>
      <c r="L287" s="40">
        <v>118.267</v>
      </c>
      <c r="M287" s="20">
        <v>118.267</v>
      </c>
      <c r="S287" s="14">
        <v>15.20292747837658</v>
      </c>
      <c r="T287" s="14">
        <v>500</v>
      </c>
    </row>
    <row r="288" spans="1:20">
      <c r="A288">
        <v>145</v>
      </c>
      <c r="B288" s="7">
        <v>400</v>
      </c>
      <c r="C288">
        <v>2</v>
      </c>
      <c r="D288">
        <v>3.2500000000000001E-2</v>
      </c>
      <c r="E288">
        <v>31.7</v>
      </c>
      <c r="F288">
        <v>3.7237099999999999E-3</v>
      </c>
      <c r="G288">
        <v>123.417</v>
      </c>
      <c r="L288" s="40">
        <v>118.291</v>
      </c>
      <c r="M288" s="20">
        <v>118.291</v>
      </c>
      <c r="S288" s="14">
        <v>15.26946107784431</v>
      </c>
      <c r="T288" s="14">
        <v>500</v>
      </c>
    </row>
    <row r="289" spans="1:20">
      <c r="A289">
        <v>203</v>
      </c>
      <c r="B289" s="7">
        <v>500</v>
      </c>
      <c r="C289">
        <v>2</v>
      </c>
      <c r="D289">
        <v>0.11700000000000001</v>
      </c>
      <c r="E289">
        <v>31.7</v>
      </c>
      <c r="F289">
        <v>3.7237099999999999E-3</v>
      </c>
      <c r="G289">
        <v>126.67700000000001</v>
      </c>
      <c r="L289" s="40">
        <v>118.343</v>
      </c>
      <c r="M289" s="20">
        <v>118.343</v>
      </c>
      <c r="S289" s="14">
        <v>15.335994677312042</v>
      </c>
      <c r="T289" s="14">
        <v>500</v>
      </c>
    </row>
    <row r="290" spans="1:20">
      <c r="A290">
        <v>135</v>
      </c>
      <c r="B290" s="7">
        <v>630</v>
      </c>
      <c r="C290">
        <v>2</v>
      </c>
      <c r="D290">
        <v>8.8700000000000001E-2</v>
      </c>
      <c r="E290">
        <v>31.7</v>
      </c>
      <c r="F290">
        <v>3.7237099999999999E-3</v>
      </c>
      <c r="G290">
        <v>129.05699999999999</v>
      </c>
      <c r="L290" s="40">
        <v>118.36499999999999</v>
      </c>
      <c r="M290" s="20">
        <v>118.36499999999999</v>
      </c>
      <c r="S290" s="14">
        <v>15.402528276779773</v>
      </c>
      <c r="T290" s="14">
        <v>500</v>
      </c>
    </row>
    <row r="291" spans="1:20">
      <c r="A291">
        <v>158</v>
      </c>
      <c r="B291" s="7">
        <v>800</v>
      </c>
      <c r="C291">
        <v>2</v>
      </c>
      <c r="D291">
        <v>3.27E-2</v>
      </c>
      <c r="E291">
        <v>31.7</v>
      </c>
      <c r="F291">
        <v>3.7237099999999999E-3</v>
      </c>
      <c r="G291">
        <v>130.30699999999999</v>
      </c>
      <c r="L291" s="40">
        <v>118.38500000000001</v>
      </c>
      <c r="M291" s="20">
        <v>118.38500000000001</v>
      </c>
      <c r="S291" s="14">
        <v>15.469061876247505</v>
      </c>
      <c r="T291" s="14">
        <v>500</v>
      </c>
    </row>
    <row r="292" spans="1:20">
      <c r="A292">
        <v>182</v>
      </c>
      <c r="B292" s="7">
        <v>1000</v>
      </c>
      <c r="C292">
        <v>2</v>
      </c>
      <c r="D292">
        <v>5.3600000000000002E-2</v>
      </c>
      <c r="E292">
        <v>31.7</v>
      </c>
      <c r="F292">
        <v>3.7237099999999999E-3</v>
      </c>
      <c r="G292">
        <v>130.30699999999999</v>
      </c>
      <c r="L292" s="40">
        <v>118.41</v>
      </c>
      <c r="M292" s="20">
        <v>118.41</v>
      </c>
      <c r="S292" s="14">
        <v>15.535595475715235</v>
      </c>
      <c r="T292" s="14">
        <v>500</v>
      </c>
    </row>
    <row r="293" spans="1:20">
      <c r="A293">
        <v>35</v>
      </c>
      <c r="B293" s="7">
        <v>1250</v>
      </c>
      <c r="C293">
        <v>2</v>
      </c>
      <c r="D293">
        <v>0.17249999999999999</v>
      </c>
      <c r="E293">
        <v>31.7</v>
      </c>
      <c r="F293">
        <v>3.7237099999999999E-3</v>
      </c>
      <c r="G293">
        <v>128.67699999999999</v>
      </c>
      <c r="L293" s="40">
        <v>118.416</v>
      </c>
      <c r="M293" s="20">
        <v>118.416</v>
      </c>
      <c r="S293" s="14">
        <v>15.602129075182967</v>
      </c>
      <c r="T293" s="14">
        <v>500</v>
      </c>
    </row>
    <row r="294" spans="1:20">
      <c r="A294">
        <v>163</v>
      </c>
      <c r="B294" s="7">
        <v>1600</v>
      </c>
      <c r="C294">
        <v>2</v>
      </c>
      <c r="D294">
        <v>9.0999999999999998E-2</v>
      </c>
      <c r="E294">
        <v>31.7</v>
      </c>
      <c r="F294">
        <v>3.7237099999999999E-3</v>
      </c>
      <c r="G294">
        <v>125.797</v>
      </c>
      <c r="L294" s="40">
        <v>118.441</v>
      </c>
      <c r="M294" s="20">
        <v>118.441</v>
      </c>
      <c r="S294" s="14">
        <v>15.668662674650697</v>
      </c>
      <c r="T294" s="14">
        <v>500</v>
      </c>
    </row>
    <row r="295" spans="1:20">
      <c r="A295">
        <v>105</v>
      </c>
      <c r="B295" s="7">
        <v>2000</v>
      </c>
      <c r="C295">
        <v>2</v>
      </c>
      <c r="D295">
        <v>0.1721</v>
      </c>
      <c r="E295">
        <v>31.7</v>
      </c>
      <c r="F295">
        <v>3.7237099999999999E-3</v>
      </c>
      <c r="G295">
        <v>123.03700000000001</v>
      </c>
      <c r="L295" s="40">
        <v>118.545</v>
      </c>
      <c r="M295" s="20">
        <v>118.545</v>
      </c>
      <c r="S295" s="14">
        <v>15.735196274118429</v>
      </c>
      <c r="T295" s="14">
        <v>500</v>
      </c>
    </row>
    <row r="296" spans="1:20">
      <c r="A296">
        <v>163</v>
      </c>
      <c r="B296" s="7">
        <v>2500</v>
      </c>
      <c r="C296">
        <v>2</v>
      </c>
      <c r="D296">
        <v>0.1074</v>
      </c>
      <c r="E296">
        <v>31.7</v>
      </c>
      <c r="F296">
        <v>3.7237099999999999E-3</v>
      </c>
      <c r="G296">
        <v>121.407</v>
      </c>
      <c r="L296" s="40">
        <v>118.56399999999999</v>
      </c>
      <c r="M296" s="20">
        <v>118.56399999999999</v>
      </c>
      <c r="S296" s="14">
        <v>15.80172987358616</v>
      </c>
      <c r="T296" s="14">
        <v>500</v>
      </c>
    </row>
    <row r="297" spans="1:20">
      <c r="A297">
        <v>131</v>
      </c>
      <c r="B297" s="7">
        <v>3150</v>
      </c>
      <c r="C297">
        <v>2</v>
      </c>
      <c r="D297">
        <v>0.1918</v>
      </c>
      <c r="E297">
        <v>31.7</v>
      </c>
      <c r="F297">
        <v>3.7237099999999999E-3</v>
      </c>
      <c r="G297">
        <v>121.527</v>
      </c>
      <c r="L297" s="40">
        <v>118.595</v>
      </c>
      <c r="M297" s="20">
        <v>118.595</v>
      </c>
      <c r="S297" s="14">
        <v>15.868263473053892</v>
      </c>
      <c r="T297" s="14">
        <v>500</v>
      </c>
    </row>
    <row r="298" spans="1:20">
      <c r="A298">
        <v>73</v>
      </c>
      <c r="B298" s="7">
        <v>4000</v>
      </c>
      <c r="C298">
        <v>2</v>
      </c>
      <c r="D298">
        <v>3.61E-2</v>
      </c>
      <c r="E298">
        <v>31.7</v>
      </c>
      <c r="F298">
        <v>3.7237099999999999E-3</v>
      </c>
      <c r="G298">
        <v>120.527</v>
      </c>
      <c r="L298" s="40">
        <v>118.61799999999999</v>
      </c>
      <c r="M298" s="20">
        <v>118.61799999999999</v>
      </c>
      <c r="S298" s="14">
        <v>15.934797072521622</v>
      </c>
      <c r="T298" s="14">
        <v>500</v>
      </c>
    </row>
    <row r="299" spans="1:20">
      <c r="A299">
        <v>55</v>
      </c>
      <c r="B299" s="7">
        <v>5000</v>
      </c>
      <c r="C299">
        <v>2</v>
      </c>
      <c r="D299">
        <v>0.19839999999999999</v>
      </c>
      <c r="E299">
        <v>31.7</v>
      </c>
      <c r="F299">
        <v>3.7237099999999999E-3</v>
      </c>
      <c r="G299">
        <v>118.267</v>
      </c>
      <c r="L299" s="40">
        <v>118.619</v>
      </c>
      <c r="M299" s="20">
        <v>118.619</v>
      </c>
      <c r="S299" s="14">
        <v>16.001330671989354</v>
      </c>
      <c r="T299" s="14">
        <v>500</v>
      </c>
    </row>
    <row r="300" spans="1:20">
      <c r="A300">
        <v>181</v>
      </c>
      <c r="B300" s="7">
        <v>6300</v>
      </c>
      <c r="C300">
        <v>2</v>
      </c>
      <c r="D300">
        <v>8.9599999999999999E-2</v>
      </c>
      <c r="E300">
        <v>31.7</v>
      </c>
      <c r="F300">
        <v>3.7237099999999999E-3</v>
      </c>
      <c r="G300">
        <v>115.137</v>
      </c>
      <c r="L300" s="40">
        <v>118.634</v>
      </c>
      <c r="M300" s="20">
        <v>118.634</v>
      </c>
      <c r="S300" s="14">
        <v>16.067864271457086</v>
      </c>
      <c r="T300" s="14">
        <v>500</v>
      </c>
    </row>
    <row r="301" spans="1:20">
      <c r="A301">
        <v>124</v>
      </c>
      <c r="B301" s="7">
        <v>500</v>
      </c>
      <c r="C301">
        <v>4</v>
      </c>
      <c r="D301">
        <v>0.1623</v>
      </c>
      <c r="E301">
        <v>71.3</v>
      </c>
      <c r="F301">
        <v>4.0060299999999998E-3</v>
      </c>
      <c r="G301">
        <v>126.758</v>
      </c>
      <c r="L301" s="40">
        <v>118.667</v>
      </c>
      <c r="M301" s="20">
        <v>118.667</v>
      </c>
      <c r="S301" s="14">
        <v>16.134397870924815</v>
      </c>
      <c r="T301" s="14">
        <v>500</v>
      </c>
    </row>
    <row r="302" spans="1:20">
      <c r="A302">
        <v>55</v>
      </c>
      <c r="B302" s="7">
        <v>630</v>
      </c>
      <c r="C302">
        <v>4</v>
      </c>
      <c r="D302">
        <v>4.3900000000000002E-2</v>
      </c>
      <c r="E302">
        <v>71.3</v>
      </c>
      <c r="F302">
        <v>4.0060299999999998E-3</v>
      </c>
      <c r="G302">
        <v>129.03800000000001</v>
      </c>
      <c r="L302" s="40">
        <v>118.68899999999999</v>
      </c>
      <c r="M302" s="20">
        <v>118.68899999999999</v>
      </c>
      <c r="S302" s="14">
        <v>16.200931470392547</v>
      </c>
      <c r="T302" s="14">
        <v>500</v>
      </c>
    </row>
    <row r="303" spans="1:20">
      <c r="A303">
        <v>136</v>
      </c>
      <c r="B303" s="7">
        <v>800</v>
      </c>
      <c r="C303">
        <v>4</v>
      </c>
      <c r="D303">
        <v>0.15359999999999999</v>
      </c>
      <c r="E303">
        <v>71.3</v>
      </c>
      <c r="F303">
        <v>4.0060299999999998E-3</v>
      </c>
      <c r="G303">
        <v>130.68799999999999</v>
      </c>
      <c r="L303" s="40">
        <v>118.696</v>
      </c>
      <c r="M303" s="20">
        <v>118.696</v>
      </c>
      <c r="S303" s="14">
        <v>16.267465069860279</v>
      </c>
      <c r="T303" s="14">
        <v>500</v>
      </c>
    </row>
    <row r="304" spans="1:20">
      <c r="A304">
        <v>5</v>
      </c>
      <c r="B304" s="7">
        <v>1000</v>
      </c>
      <c r="C304">
        <v>4</v>
      </c>
      <c r="D304">
        <v>7.4899999999999994E-2</v>
      </c>
      <c r="E304">
        <v>71.3</v>
      </c>
      <c r="F304">
        <v>4.0060299999999998E-3</v>
      </c>
      <c r="G304">
        <v>131.708</v>
      </c>
      <c r="L304" s="40">
        <v>118.712</v>
      </c>
      <c r="M304" s="20">
        <v>118.712</v>
      </c>
      <c r="S304" s="14">
        <v>16.333998669328011</v>
      </c>
      <c r="T304" s="14">
        <v>500</v>
      </c>
    </row>
    <row r="305" spans="1:20">
      <c r="A305">
        <v>179</v>
      </c>
      <c r="B305" s="7">
        <v>1250</v>
      </c>
      <c r="C305">
        <v>4</v>
      </c>
      <c r="D305">
        <v>0.12189999999999999</v>
      </c>
      <c r="E305">
        <v>71.3</v>
      </c>
      <c r="F305">
        <v>4.0060299999999998E-3</v>
      </c>
      <c r="G305">
        <v>131.71799999999999</v>
      </c>
      <c r="L305" s="40">
        <v>118.74299999999999</v>
      </c>
      <c r="M305" s="20">
        <v>118.74299999999999</v>
      </c>
      <c r="S305" s="14">
        <v>16.40053226879574</v>
      </c>
      <c r="T305" s="14">
        <v>500</v>
      </c>
    </row>
    <row r="306" spans="1:20">
      <c r="A306">
        <v>150</v>
      </c>
      <c r="B306" s="7">
        <v>1600</v>
      </c>
      <c r="C306">
        <v>4</v>
      </c>
      <c r="D306">
        <v>4.8000000000000001E-2</v>
      </c>
      <c r="E306">
        <v>71.3</v>
      </c>
      <c r="F306">
        <v>4.0060299999999998E-3</v>
      </c>
      <c r="G306">
        <v>129.46799999999999</v>
      </c>
      <c r="L306" s="40">
        <v>118.75700000000001</v>
      </c>
      <c r="M306" s="20">
        <v>118.75700000000001</v>
      </c>
      <c r="S306" s="14">
        <v>16.467065868263472</v>
      </c>
      <c r="T306" s="14">
        <v>500</v>
      </c>
    </row>
    <row r="307" spans="1:20">
      <c r="A307">
        <v>140</v>
      </c>
      <c r="B307" s="7">
        <v>2000</v>
      </c>
      <c r="C307">
        <v>4</v>
      </c>
      <c r="D307">
        <v>0.1898</v>
      </c>
      <c r="E307">
        <v>71.3</v>
      </c>
      <c r="F307">
        <v>4.0060299999999998E-3</v>
      </c>
      <c r="G307">
        <v>126.218</v>
      </c>
      <c r="L307" s="40">
        <v>118.767</v>
      </c>
      <c r="M307" s="20">
        <v>118.767</v>
      </c>
      <c r="S307" s="14">
        <v>16.533599467731204</v>
      </c>
      <c r="T307" s="14">
        <v>500</v>
      </c>
    </row>
    <row r="308" spans="1:20">
      <c r="A308">
        <v>96</v>
      </c>
      <c r="B308" s="7">
        <v>2500</v>
      </c>
      <c r="C308">
        <v>4</v>
      </c>
      <c r="D308">
        <v>0.127</v>
      </c>
      <c r="E308">
        <v>71.3</v>
      </c>
      <c r="F308">
        <v>4.0060299999999998E-3</v>
      </c>
      <c r="G308">
        <v>124.33799999999999</v>
      </c>
      <c r="L308" s="40">
        <v>118.816</v>
      </c>
      <c r="M308" s="20">
        <v>118.816</v>
      </c>
      <c r="S308" s="14">
        <v>16.600133067198936</v>
      </c>
      <c r="T308" s="14">
        <v>500</v>
      </c>
    </row>
    <row r="309" spans="1:20">
      <c r="A309">
        <v>157</v>
      </c>
      <c r="B309" s="7">
        <v>3150</v>
      </c>
      <c r="C309">
        <v>4</v>
      </c>
      <c r="D309">
        <v>0.1729</v>
      </c>
      <c r="E309">
        <v>71.3</v>
      </c>
      <c r="F309">
        <v>4.0060299999999998E-3</v>
      </c>
      <c r="G309">
        <v>124.108</v>
      </c>
      <c r="L309" s="40">
        <v>118.827</v>
      </c>
      <c r="M309" s="20">
        <v>118.827</v>
      </c>
      <c r="S309" s="14">
        <v>16.666666666666664</v>
      </c>
      <c r="T309" s="14">
        <v>500</v>
      </c>
    </row>
    <row r="310" spans="1:20">
      <c r="A310">
        <v>51</v>
      </c>
      <c r="B310" s="7">
        <v>4000</v>
      </c>
      <c r="C310">
        <v>4</v>
      </c>
      <c r="D310">
        <v>0.14249999999999999</v>
      </c>
      <c r="E310">
        <v>71.3</v>
      </c>
      <c r="F310">
        <v>4.0060299999999998E-3</v>
      </c>
      <c r="G310">
        <v>121.72799999999999</v>
      </c>
      <c r="L310" s="40">
        <v>118.85899999999999</v>
      </c>
      <c r="M310" s="20">
        <v>118.85899999999999</v>
      </c>
      <c r="S310" s="14">
        <v>16.733200266134396</v>
      </c>
      <c r="T310" s="14">
        <v>500</v>
      </c>
    </row>
    <row r="311" spans="1:20">
      <c r="A311">
        <v>153</v>
      </c>
      <c r="B311" s="7">
        <v>5000</v>
      </c>
      <c r="C311">
        <v>4</v>
      </c>
      <c r="D311">
        <v>0.12709999999999999</v>
      </c>
      <c r="E311">
        <v>71.3</v>
      </c>
      <c r="F311">
        <v>4.0060299999999998E-3</v>
      </c>
      <c r="G311">
        <v>121.11799999999999</v>
      </c>
      <c r="L311" s="40">
        <v>118.904</v>
      </c>
      <c r="M311" s="20">
        <v>118.904</v>
      </c>
      <c r="S311" s="14">
        <v>16.799733865602128</v>
      </c>
      <c r="T311" s="14">
        <v>500</v>
      </c>
    </row>
    <row r="312" spans="1:20">
      <c r="A312">
        <v>137</v>
      </c>
      <c r="B312" s="7">
        <v>6300</v>
      </c>
      <c r="C312">
        <v>4</v>
      </c>
      <c r="D312">
        <v>0.16619999999999999</v>
      </c>
      <c r="E312">
        <v>71.3</v>
      </c>
      <c r="F312">
        <v>4.0060299999999998E-3</v>
      </c>
      <c r="G312">
        <v>118.61799999999999</v>
      </c>
      <c r="L312" s="40">
        <v>118.922</v>
      </c>
      <c r="M312" s="20">
        <v>118.922</v>
      </c>
      <c r="S312" s="14">
        <v>16.866267465069861</v>
      </c>
      <c r="T312" s="14">
        <v>500</v>
      </c>
    </row>
    <row r="313" spans="1:20">
      <c r="A313">
        <v>195</v>
      </c>
      <c r="B313" s="7">
        <v>8000</v>
      </c>
      <c r="C313">
        <v>4</v>
      </c>
      <c r="D313">
        <v>0.19950000000000001</v>
      </c>
      <c r="E313">
        <v>71.3</v>
      </c>
      <c r="F313">
        <v>4.0060299999999998E-3</v>
      </c>
      <c r="G313">
        <v>112.848</v>
      </c>
      <c r="L313" s="40">
        <v>118.941</v>
      </c>
      <c r="M313" s="20">
        <v>118.941</v>
      </c>
      <c r="S313" s="14">
        <v>16.932801064537589</v>
      </c>
      <c r="T313" s="14">
        <v>500</v>
      </c>
    </row>
    <row r="314" spans="1:20">
      <c r="A314">
        <v>116</v>
      </c>
      <c r="B314" s="7">
        <v>10000</v>
      </c>
      <c r="C314">
        <v>4</v>
      </c>
      <c r="D314">
        <v>0.1164</v>
      </c>
      <c r="E314">
        <v>71.3</v>
      </c>
      <c r="F314">
        <v>4.0060299999999998E-3</v>
      </c>
      <c r="G314">
        <v>113.108</v>
      </c>
      <c r="L314" s="40">
        <v>118.955</v>
      </c>
      <c r="M314" s="20">
        <v>118.955</v>
      </c>
      <c r="S314" s="14">
        <v>16.999334664005321</v>
      </c>
      <c r="T314" s="14">
        <v>500</v>
      </c>
    </row>
    <row r="315" spans="1:20">
      <c r="A315">
        <v>196</v>
      </c>
      <c r="B315" s="7">
        <v>12500</v>
      </c>
      <c r="C315">
        <v>4</v>
      </c>
      <c r="D315">
        <v>0.1326</v>
      </c>
      <c r="E315">
        <v>71.3</v>
      </c>
      <c r="F315">
        <v>4.0060299999999998E-3</v>
      </c>
      <c r="G315">
        <v>114.258</v>
      </c>
      <c r="L315" s="40">
        <v>118.964</v>
      </c>
      <c r="M315" s="20">
        <v>118.964</v>
      </c>
      <c r="S315" s="14">
        <v>17.065868263473053</v>
      </c>
      <c r="T315" s="14">
        <v>500</v>
      </c>
    </row>
    <row r="316" spans="1:20">
      <c r="A316">
        <v>65</v>
      </c>
      <c r="B316" s="7">
        <v>16000</v>
      </c>
      <c r="C316">
        <v>4</v>
      </c>
      <c r="D316">
        <v>0.1547</v>
      </c>
      <c r="E316">
        <v>71.3</v>
      </c>
      <c r="F316">
        <v>4.0060299999999998E-3</v>
      </c>
      <c r="G316">
        <v>112.768</v>
      </c>
      <c r="L316" s="40">
        <v>118.994</v>
      </c>
      <c r="M316" s="20">
        <v>118.994</v>
      </c>
      <c r="S316" s="14">
        <v>17.132401862940785</v>
      </c>
      <c r="T316" s="14">
        <v>500</v>
      </c>
    </row>
    <row r="317" spans="1:20">
      <c r="A317">
        <v>194</v>
      </c>
      <c r="B317" s="7">
        <v>20000</v>
      </c>
      <c r="C317">
        <v>4</v>
      </c>
      <c r="D317">
        <v>7.0900000000000005E-2</v>
      </c>
      <c r="E317">
        <v>71.3</v>
      </c>
      <c r="F317">
        <v>4.0060299999999998E-3</v>
      </c>
      <c r="G317">
        <v>109.63800000000001</v>
      </c>
      <c r="L317" s="40">
        <v>118.998</v>
      </c>
      <c r="M317" s="20">
        <v>118.998</v>
      </c>
      <c r="S317" s="14">
        <v>17.198935462408517</v>
      </c>
      <c r="T317" s="14">
        <v>500</v>
      </c>
    </row>
    <row r="318" spans="1:20">
      <c r="A318">
        <v>113</v>
      </c>
      <c r="B318" s="7">
        <v>400</v>
      </c>
      <c r="C318">
        <v>4</v>
      </c>
      <c r="D318">
        <v>0.1782</v>
      </c>
      <c r="E318">
        <v>55.5</v>
      </c>
      <c r="F318">
        <v>4.2862000000000004E-3</v>
      </c>
      <c r="G318">
        <v>123.274</v>
      </c>
      <c r="L318" s="40">
        <v>119.039</v>
      </c>
      <c r="M318" s="20">
        <v>119.039</v>
      </c>
      <c r="S318" s="14">
        <v>17.265469061876246</v>
      </c>
      <c r="T318" s="14">
        <v>500</v>
      </c>
    </row>
    <row r="319" spans="1:20">
      <c r="A319">
        <v>85</v>
      </c>
      <c r="B319" s="7">
        <v>500</v>
      </c>
      <c r="C319">
        <v>4</v>
      </c>
      <c r="D319">
        <v>0.1706</v>
      </c>
      <c r="E319">
        <v>55.5</v>
      </c>
      <c r="F319">
        <v>4.2862000000000004E-3</v>
      </c>
      <c r="G319">
        <v>127.31399999999999</v>
      </c>
      <c r="L319" s="40">
        <v>119.04</v>
      </c>
      <c r="M319" s="20">
        <v>119.04</v>
      </c>
      <c r="S319" s="14">
        <v>17.332002661343978</v>
      </c>
      <c r="T319" s="14">
        <v>500</v>
      </c>
    </row>
    <row r="320" spans="1:20">
      <c r="A320">
        <v>190</v>
      </c>
      <c r="B320" s="7">
        <v>630</v>
      </c>
      <c r="C320">
        <v>4</v>
      </c>
      <c r="D320">
        <v>7.0099999999999996E-2</v>
      </c>
      <c r="E320">
        <v>55.5</v>
      </c>
      <c r="F320">
        <v>4.2862000000000004E-3</v>
      </c>
      <c r="G320">
        <v>129.964</v>
      </c>
      <c r="L320" s="40">
        <v>119.07</v>
      </c>
      <c r="M320" s="20">
        <v>119.07</v>
      </c>
      <c r="S320" s="14">
        <v>17.39853626081171</v>
      </c>
      <c r="T320" s="14">
        <v>500</v>
      </c>
    </row>
    <row r="321" spans="1:20">
      <c r="A321">
        <v>148</v>
      </c>
      <c r="B321" s="7">
        <v>800</v>
      </c>
      <c r="C321">
        <v>4</v>
      </c>
      <c r="D321">
        <v>0.157</v>
      </c>
      <c r="E321">
        <v>55.5</v>
      </c>
      <c r="F321">
        <v>4.2862000000000004E-3</v>
      </c>
      <c r="G321">
        <v>131.864</v>
      </c>
      <c r="L321" s="40">
        <v>119.099</v>
      </c>
      <c r="M321" s="20">
        <v>119.099</v>
      </c>
      <c r="S321" s="14">
        <v>17.465069860279442</v>
      </c>
      <c r="T321" s="14">
        <v>500</v>
      </c>
    </row>
    <row r="322" spans="1:20">
      <c r="A322">
        <v>54</v>
      </c>
      <c r="B322" s="7">
        <v>1000</v>
      </c>
      <c r="C322">
        <v>4</v>
      </c>
      <c r="D322">
        <v>0.1777</v>
      </c>
      <c r="E322">
        <v>55.5</v>
      </c>
      <c r="F322">
        <v>4.2862000000000004E-3</v>
      </c>
      <c r="G322">
        <v>132.13399999999999</v>
      </c>
      <c r="L322" s="40">
        <v>119.111</v>
      </c>
      <c r="M322" s="20">
        <v>119.111</v>
      </c>
      <c r="S322" s="14">
        <v>17.531603459747171</v>
      </c>
      <c r="T322" s="14">
        <v>500</v>
      </c>
    </row>
    <row r="323" spans="1:20">
      <c r="A323">
        <v>183</v>
      </c>
      <c r="B323" s="7">
        <v>1250</v>
      </c>
      <c r="C323">
        <v>4</v>
      </c>
      <c r="D323">
        <v>0.11840000000000001</v>
      </c>
      <c r="E323">
        <v>55.5</v>
      </c>
      <c r="F323">
        <v>4.2862000000000004E-3</v>
      </c>
      <c r="G323">
        <v>131.26400000000001</v>
      </c>
      <c r="L323" s="40">
        <v>119.11499999999999</v>
      </c>
      <c r="M323" s="20">
        <v>119.11499999999999</v>
      </c>
      <c r="S323" s="14">
        <v>17.598137059214903</v>
      </c>
      <c r="T323" s="14">
        <v>500</v>
      </c>
    </row>
    <row r="324" spans="1:20">
      <c r="A324">
        <v>100</v>
      </c>
      <c r="B324" s="7">
        <v>1600</v>
      </c>
      <c r="C324">
        <v>4</v>
      </c>
      <c r="D324">
        <v>5.8400000000000001E-2</v>
      </c>
      <c r="E324">
        <v>55.5</v>
      </c>
      <c r="F324">
        <v>4.2862000000000004E-3</v>
      </c>
      <c r="G324">
        <v>128.26400000000001</v>
      </c>
      <c r="L324" s="40">
        <v>119.13500000000001</v>
      </c>
      <c r="M324" s="20">
        <v>238.27</v>
      </c>
      <c r="S324" s="14">
        <v>17.664670658682635</v>
      </c>
      <c r="T324" s="14">
        <v>500</v>
      </c>
    </row>
    <row r="325" spans="1:20">
      <c r="A325">
        <v>92</v>
      </c>
      <c r="B325" s="7">
        <v>2000</v>
      </c>
      <c r="C325">
        <v>4</v>
      </c>
      <c r="D325">
        <v>5.3400000000000003E-2</v>
      </c>
      <c r="E325">
        <v>55.5</v>
      </c>
      <c r="F325">
        <v>4.2862000000000004E-3</v>
      </c>
      <c r="G325">
        <v>124.254</v>
      </c>
      <c r="L325" s="40">
        <v>119.137</v>
      </c>
      <c r="M325" s="20">
        <v>119.137</v>
      </c>
      <c r="S325" s="14">
        <v>17.731204258150367</v>
      </c>
      <c r="T325" s="14">
        <v>500</v>
      </c>
    </row>
    <row r="326" spans="1:20">
      <c r="A326">
        <v>157</v>
      </c>
      <c r="B326" s="7">
        <v>2500</v>
      </c>
      <c r="C326">
        <v>4</v>
      </c>
      <c r="D326">
        <v>6.2399999999999997E-2</v>
      </c>
      <c r="E326">
        <v>55.5</v>
      </c>
      <c r="F326">
        <v>4.2862000000000004E-3</v>
      </c>
      <c r="G326">
        <v>122.384</v>
      </c>
      <c r="L326" s="40">
        <v>119.146</v>
      </c>
      <c r="M326" s="20">
        <v>119.146</v>
      </c>
      <c r="S326" s="14">
        <v>17.797737857618095</v>
      </c>
      <c r="T326" s="14">
        <v>500</v>
      </c>
    </row>
    <row r="327" spans="1:20">
      <c r="A327">
        <v>40</v>
      </c>
      <c r="B327" s="7">
        <v>3150</v>
      </c>
      <c r="C327">
        <v>4</v>
      </c>
      <c r="D327">
        <v>4.2799999999999998E-2</v>
      </c>
      <c r="E327">
        <v>55.5</v>
      </c>
      <c r="F327">
        <v>4.2862000000000004E-3</v>
      </c>
      <c r="G327">
        <v>122.39400000000001</v>
      </c>
      <c r="L327" s="40">
        <v>119.151</v>
      </c>
      <c r="M327" s="20">
        <v>119.151</v>
      </c>
      <c r="S327" s="14">
        <v>17.864271457085827</v>
      </c>
      <c r="T327" s="14">
        <v>500</v>
      </c>
    </row>
    <row r="328" spans="1:20">
      <c r="A328">
        <v>217</v>
      </c>
      <c r="B328" s="7">
        <v>4000</v>
      </c>
      <c r="C328">
        <v>4</v>
      </c>
      <c r="D328">
        <v>9.5000000000000001E-2</v>
      </c>
      <c r="E328">
        <v>55.5</v>
      </c>
      <c r="F328">
        <v>4.2862000000000004E-3</v>
      </c>
      <c r="G328">
        <v>120.654</v>
      </c>
      <c r="L328" s="40">
        <v>119.15900000000001</v>
      </c>
      <c r="M328" s="20">
        <v>119.15900000000001</v>
      </c>
      <c r="S328" s="14">
        <v>17.930805056553559</v>
      </c>
      <c r="T328" s="14">
        <v>500</v>
      </c>
    </row>
    <row r="329" spans="1:20">
      <c r="A329">
        <v>137</v>
      </c>
      <c r="B329" s="7">
        <v>5000</v>
      </c>
      <c r="C329">
        <v>4</v>
      </c>
      <c r="D329">
        <v>3.6299999999999999E-2</v>
      </c>
      <c r="E329">
        <v>55.5</v>
      </c>
      <c r="F329">
        <v>4.2862000000000004E-3</v>
      </c>
      <c r="G329">
        <v>120.03400000000001</v>
      </c>
      <c r="L329" s="40">
        <v>119.17400000000001</v>
      </c>
      <c r="M329" s="20">
        <v>119.17400000000001</v>
      </c>
      <c r="S329" s="14">
        <v>17.997338656021292</v>
      </c>
      <c r="T329" s="14">
        <v>500</v>
      </c>
    </row>
    <row r="330" spans="1:20">
      <c r="A330">
        <v>91</v>
      </c>
      <c r="B330" s="7">
        <v>6300</v>
      </c>
      <c r="C330">
        <v>4</v>
      </c>
      <c r="D330">
        <v>0.1145</v>
      </c>
      <c r="E330">
        <v>55.5</v>
      </c>
      <c r="F330">
        <v>4.2862000000000004E-3</v>
      </c>
      <c r="G330">
        <v>117.154</v>
      </c>
      <c r="L330" s="40">
        <v>119.19</v>
      </c>
      <c r="M330" s="20">
        <v>119.19</v>
      </c>
      <c r="S330" s="14">
        <v>18.06387225548902</v>
      </c>
      <c r="T330" s="14">
        <v>500</v>
      </c>
    </row>
    <row r="331" spans="1:20">
      <c r="A331">
        <v>96</v>
      </c>
      <c r="B331" s="7">
        <v>8000</v>
      </c>
      <c r="C331">
        <v>4</v>
      </c>
      <c r="D331">
        <v>4.8000000000000001E-2</v>
      </c>
      <c r="E331">
        <v>55.5</v>
      </c>
      <c r="F331">
        <v>4.2862000000000004E-3</v>
      </c>
      <c r="G331">
        <v>112.524</v>
      </c>
      <c r="L331" s="40">
        <v>119.208</v>
      </c>
      <c r="M331" s="20">
        <v>119.208</v>
      </c>
      <c r="S331" s="14">
        <v>18.130405854956752</v>
      </c>
      <c r="T331" s="14">
        <v>500</v>
      </c>
    </row>
    <row r="332" spans="1:20">
      <c r="A332">
        <v>203</v>
      </c>
      <c r="B332" s="7">
        <v>315</v>
      </c>
      <c r="C332">
        <v>4</v>
      </c>
      <c r="D332">
        <v>0.1222</v>
      </c>
      <c r="E332">
        <v>39.6</v>
      </c>
      <c r="F332">
        <v>4.73801E-3</v>
      </c>
      <c r="G332">
        <v>122.229</v>
      </c>
      <c r="L332" s="40">
        <v>119.209</v>
      </c>
      <c r="M332" s="20">
        <v>119.209</v>
      </c>
      <c r="S332" s="14">
        <v>18.196939454424484</v>
      </c>
      <c r="T332" s="14">
        <v>500</v>
      </c>
    </row>
    <row r="333" spans="1:20">
      <c r="A333">
        <v>205</v>
      </c>
      <c r="B333" s="7">
        <v>400</v>
      </c>
      <c r="C333">
        <v>4</v>
      </c>
      <c r="D333">
        <v>0.1704</v>
      </c>
      <c r="E333">
        <v>39.6</v>
      </c>
      <c r="F333">
        <v>4.73801E-3</v>
      </c>
      <c r="G333">
        <v>123.879</v>
      </c>
      <c r="L333" s="40">
        <v>119.224</v>
      </c>
      <c r="M333" s="20">
        <v>119.224</v>
      </c>
      <c r="S333" s="14">
        <v>18.263473053892216</v>
      </c>
      <c r="T333" s="14">
        <v>500</v>
      </c>
    </row>
    <row r="334" spans="1:20">
      <c r="A334">
        <v>188</v>
      </c>
      <c r="B334" s="7">
        <v>500</v>
      </c>
      <c r="C334">
        <v>4</v>
      </c>
      <c r="D334">
        <v>6.2300000000000001E-2</v>
      </c>
      <c r="E334">
        <v>39.6</v>
      </c>
      <c r="F334">
        <v>4.73801E-3</v>
      </c>
      <c r="G334">
        <v>127.039</v>
      </c>
      <c r="L334" s="40">
        <v>119.229</v>
      </c>
      <c r="M334" s="20">
        <v>119.229</v>
      </c>
      <c r="S334" s="14">
        <v>18.330006653359945</v>
      </c>
      <c r="T334" s="14">
        <v>500</v>
      </c>
    </row>
    <row r="335" spans="1:20">
      <c r="A335">
        <v>29</v>
      </c>
      <c r="B335" s="7">
        <v>630</v>
      </c>
      <c r="C335">
        <v>4</v>
      </c>
      <c r="D335">
        <v>0.13769999999999999</v>
      </c>
      <c r="E335">
        <v>39.6</v>
      </c>
      <c r="F335">
        <v>4.73801E-3</v>
      </c>
      <c r="G335">
        <v>129.57900000000001</v>
      </c>
      <c r="L335" s="40">
        <v>119.253</v>
      </c>
      <c r="M335" s="20">
        <v>119.253</v>
      </c>
      <c r="S335" s="14">
        <v>18.396540252827677</v>
      </c>
      <c r="T335" s="14">
        <v>500</v>
      </c>
    </row>
    <row r="336" spans="1:20">
      <c r="A336">
        <v>189</v>
      </c>
      <c r="B336" s="7">
        <v>800</v>
      </c>
      <c r="C336">
        <v>4</v>
      </c>
      <c r="D336">
        <v>3.3500000000000002E-2</v>
      </c>
      <c r="E336">
        <v>39.6</v>
      </c>
      <c r="F336">
        <v>4.73801E-3</v>
      </c>
      <c r="G336">
        <v>130.46899999999999</v>
      </c>
      <c r="L336" s="40">
        <v>119.28700000000001</v>
      </c>
      <c r="M336" s="20">
        <v>119.28700000000001</v>
      </c>
      <c r="S336" s="14">
        <v>18.463073852295409</v>
      </c>
      <c r="T336" s="14">
        <v>500</v>
      </c>
    </row>
    <row r="337" spans="1:20">
      <c r="A337">
        <v>34</v>
      </c>
      <c r="B337" s="7">
        <v>1000</v>
      </c>
      <c r="C337">
        <v>4</v>
      </c>
      <c r="D337">
        <v>0.19689999999999999</v>
      </c>
      <c r="E337">
        <v>39.6</v>
      </c>
      <c r="F337">
        <v>4.73801E-3</v>
      </c>
      <c r="G337">
        <v>129.96899999999999</v>
      </c>
      <c r="L337" s="40">
        <v>119.294</v>
      </c>
      <c r="M337" s="20">
        <v>119.294</v>
      </c>
      <c r="S337" s="14">
        <v>18.529607451763141</v>
      </c>
      <c r="T337" s="14">
        <v>500</v>
      </c>
    </row>
    <row r="338" spans="1:20">
      <c r="A338">
        <v>56</v>
      </c>
      <c r="B338" s="7">
        <v>1250</v>
      </c>
      <c r="C338">
        <v>4</v>
      </c>
      <c r="D338">
        <v>3.7900000000000003E-2</v>
      </c>
      <c r="E338">
        <v>39.6</v>
      </c>
      <c r="F338">
        <v>4.73801E-3</v>
      </c>
      <c r="G338">
        <v>128.339</v>
      </c>
      <c r="L338" s="40">
        <v>119.319</v>
      </c>
      <c r="M338" s="20">
        <v>119.319</v>
      </c>
      <c r="S338" s="14">
        <v>18.59614105123087</v>
      </c>
      <c r="T338" s="14">
        <v>500</v>
      </c>
    </row>
    <row r="339" spans="1:20">
      <c r="A339">
        <v>49</v>
      </c>
      <c r="B339" s="7">
        <v>1600</v>
      </c>
      <c r="C339">
        <v>4</v>
      </c>
      <c r="D339">
        <v>0.18379999999999999</v>
      </c>
      <c r="E339">
        <v>39.6</v>
      </c>
      <c r="F339">
        <v>4.73801E-3</v>
      </c>
      <c r="G339">
        <v>125.319</v>
      </c>
      <c r="L339" s="40">
        <v>119.343</v>
      </c>
      <c r="M339" s="20">
        <v>119.343</v>
      </c>
      <c r="S339" s="14">
        <v>18.662674650698602</v>
      </c>
      <c r="T339" s="14">
        <v>630</v>
      </c>
    </row>
    <row r="340" spans="1:20">
      <c r="A340">
        <v>145</v>
      </c>
      <c r="B340" s="7">
        <v>2000</v>
      </c>
      <c r="C340">
        <v>4</v>
      </c>
      <c r="D340">
        <v>0.193</v>
      </c>
      <c r="E340">
        <v>39.6</v>
      </c>
      <c r="F340">
        <v>4.73801E-3</v>
      </c>
      <c r="G340">
        <v>121.65900000000001</v>
      </c>
      <c r="L340" s="40">
        <v>119.35</v>
      </c>
      <c r="M340" s="20">
        <v>119.35</v>
      </c>
      <c r="S340" s="14">
        <v>18.729208250166334</v>
      </c>
      <c r="T340" s="14">
        <v>630</v>
      </c>
    </row>
    <row r="341" spans="1:20">
      <c r="A341">
        <v>11</v>
      </c>
      <c r="B341" s="7">
        <v>2500</v>
      </c>
      <c r="C341">
        <v>4</v>
      </c>
      <c r="D341">
        <v>0.11849999999999999</v>
      </c>
      <c r="E341">
        <v>39.6</v>
      </c>
      <c r="F341">
        <v>4.73801E-3</v>
      </c>
      <c r="G341">
        <v>119.649</v>
      </c>
      <c r="L341" s="40">
        <v>119.375</v>
      </c>
      <c r="M341" s="20">
        <v>119.375</v>
      </c>
      <c r="S341" s="14">
        <v>18.795741849634066</v>
      </c>
      <c r="T341" s="14">
        <v>630</v>
      </c>
    </row>
    <row r="342" spans="1:20">
      <c r="A342">
        <v>75</v>
      </c>
      <c r="B342" s="7">
        <v>3150</v>
      </c>
      <c r="C342">
        <v>4</v>
      </c>
      <c r="D342">
        <v>0.1241</v>
      </c>
      <c r="E342">
        <v>39.6</v>
      </c>
      <c r="F342">
        <v>4.73801E-3</v>
      </c>
      <c r="G342">
        <v>120.419</v>
      </c>
      <c r="L342" s="40">
        <v>119.505</v>
      </c>
      <c r="M342" s="20">
        <v>119.505</v>
      </c>
      <c r="S342" s="14">
        <v>18.862275449101794</v>
      </c>
      <c r="T342" s="14">
        <v>630</v>
      </c>
    </row>
    <row r="343" spans="1:20">
      <c r="A343">
        <v>155</v>
      </c>
      <c r="B343" s="7">
        <v>4000</v>
      </c>
      <c r="C343">
        <v>4</v>
      </c>
      <c r="D343">
        <v>0.17319999999999999</v>
      </c>
      <c r="E343">
        <v>39.6</v>
      </c>
      <c r="F343">
        <v>4.73801E-3</v>
      </c>
      <c r="G343">
        <v>119.15900000000001</v>
      </c>
      <c r="L343" s="40">
        <v>119.51300000000001</v>
      </c>
      <c r="M343" s="20">
        <v>119.51300000000001</v>
      </c>
      <c r="S343" s="14">
        <v>18.928809048569526</v>
      </c>
      <c r="T343" s="14">
        <v>630</v>
      </c>
    </row>
    <row r="344" spans="1:20">
      <c r="A344">
        <v>132</v>
      </c>
      <c r="B344" s="7">
        <v>5000</v>
      </c>
      <c r="C344">
        <v>4</v>
      </c>
      <c r="D344">
        <v>0.14430000000000001</v>
      </c>
      <c r="E344">
        <v>39.6</v>
      </c>
      <c r="F344">
        <v>4.73801E-3</v>
      </c>
      <c r="G344">
        <v>117.649</v>
      </c>
      <c r="L344" s="40">
        <v>119.535</v>
      </c>
      <c r="M344" s="20">
        <v>119.535</v>
      </c>
      <c r="S344" s="14">
        <v>18.995342648037258</v>
      </c>
      <c r="T344" s="14">
        <v>630</v>
      </c>
    </row>
    <row r="345" spans="1:20">
      <c r="A345">
        <v>168</v>
      </c>
      <c r="B345" s="7">
        <v>6300</v>
      </c>
      <c r="C345">
        <v>4</v>
      </c>
      <c r="D345">
        <v>0.14199999999999999</v>
      </c>
      <c r="E345">
        <v>39.6</v>
      </c>
      <c r="F345">
        <v>4.73801E-3</v>
      </c>
      <c r="G345">
        <v>114.249</v>
      </c>
      <c r="L345" s="40">
        <v>119.54</v>
      </c>
      <c r="M345" s="20">
        <v>119.54</v>
      </c>
      <c r="S345" s="14">
        <v>19.061876247504991</v>
      </c>
      <c r="T345" s="14">
        <v>630</v>
      </c>
    </row>
    <row r="346" spans="1:20">
      <c r="A346">
        <v>65</v>
      </c>
      <c r="B346" s="7">
        <v>8000</v>
      </c>
      <c r="C346">
        <v>4</v>
      </c>
      <c r="D346">
        <v>5.9200000000000003E-2</v>
      </c>
      <c r="E346">
        <v>39.6</v>
      </c>
      <c r="F346">
        <v>4.73801E-3</v>
      </c>
      <c r="G346">
        <v>113.129</v>
      </c>
      <c r="L346" s="40">
        <v>119.541</v>
      </c>
      <c r="M346" s="20">
        <v>119.541</v>
      </c>
      <c r="S346" s="14">
        <v>19.128409846972719</v>
      </c>
      <c r="T346" s="14">
        <v>630</v>
      </c>
    </row>
    <row r="347" spans="1:20">
      <c r="A347">
        <v>38</v>
      </c>
      <c r="B347" s="7">
        <v>250</v>
      </c>
      <c r="C347">
        <v>4</v>
      </c>
      <c r="D347">
        <v>9.2499999999999999E-2</v>
      </c>
      <c r="E347">
        <v>31.7</v>
      </c>
      <c r="F347">
        <v>5.0906800000000002E-3</v>
      </c>
      <c r="G347">
        <v>120.18899999999999</v>
      </c>
      <c r="L347" s="40">
        <v>119.56100000000001</v>
      </c>
      <c r="M347" s="20">
        <v>119.56100000000001</v>
      </c>
      <c r="S347" s="14">
        <v>19.194943446440451</v>
      </c>
      <c r="T347" s="14">
        <v>630</v>
      </c>
    </row>
    <row r="348" spans="1:20">
      <c r="A348">
        <v>186</v>
      </c>
      <c r="B348" s="7">
        <v>315</v>
      </c>
      <c r="C348">
        <v>4</v>
      </c>
      <c r="D348">
        <v>4.5499999999999999E-2</v>
      </c>
      <c r="E348">
        <v>31.7</v>
      </c>
      <c r="F348">
        <v>5.0906800000000002E-3</v>
      </c>
      <c r="G348">
        <v>123.60899999999999</v>
      </c>
      <c r="L348" s="40">
        <v>119.598</v>
      </c>
      <c r="M348" s="20">
        <v>119.598</v>
      </c>
      <c r="S348" s="14">
        <v>19.261477045908183</v>
      </c>
      <c r="T348" s="14">
        <v>630</v>
      </c>
    </row>
    <row r="349" spans="1:20">
      <c r="A349">
        <v>9</v>
      </c>
      <c r="B349" s="7">
        <v>400</v>
      </c>
      <c r="C349">
        <v>4</v>
      </c>
      <c r="D349">
        <v>0.17649999999999999</v>
      </c>
      <c r="E349">
        <v>31.7</v>
      </c>
      <c r="F349">
        <v>5.0906800000000002E-3</v>
      </c>
      <c r="G349">
        <v>126.149</v>
      </c>
      <c r="L349" s="40">
        <v>119.60599999999999</v>
      </c>
      <c r="M349" s="20">
        <v>119.60599999999999</v>
      </c>
      <c r="S349" s="14">
        <v>19.328010645375915</v>
      </c>
      <c r="T349" s="14">
        <v>630</v>
      </c>
    </row>
    <row r="350" spans="1:20">
      <c r="A350">
        <v>146</v>
      </c>
      <c r="B350" s="7">
        <v>500</v>
      </c>
      <c r="C350">
        <v>4</v>
      </c>
      <c r="D350">
        <v>9.8400000000000001E-2</v>
      </c>
      <c r="E350">
        <v>31.7</v>
      </c>
      <c r="F350">
        <v>5.0906800000000002E-3</v>
      </c>
      <c r="G350">
        <v>128.93899999999999</v>
      </c>
      <c r="L350" s="40">
        <v>119.621</v>
      </c>
      <c r="M350" s="20">
        <v>119.621</v>
      </c>
      <c r="S350" s="14">
        <v>19.394544244843644</v>
      </c>
      <c r="T350" s="14">
        <v>630</v>
      </c>
    </row>
    <row r="351" spans="1:20">
      <c r="A351">
        <v>123</v>
      </c>
      <c r="B351" s="7">
        <v>630</v>
      </c>
      <c r="C351">
        <v>4</v>
      </c>
      <c r="D351">
        <v>0.15040000000000001</v>
      </c>
      <c r="E351">
        <v>31.7</v>
      </c>
      <c r="F351">
        <v>5.0906800000000002E-3</v>
      </c>
      <c r="G351">
        <v>130.34899999999999</v>
      </c>
      <c r="L351" s="40">
        <v>119.63200000000001</v>
      </c>
      <c r="M351" s="20">
        <v>119.63200000000001</v>
      </c>
      <c r="S351" s="14">
        <v>19.461077844311376</v>
      </c>
      <c r="T351" s="14">
        <v>630</v>
      </c>
    </row>
    <row r="352" spans="1:20">
      <c r="A352">
        <v>108</v>
      </c>
      <c r="B352" s="7">
        <v>800</v>
      </c>
      <c r="C352">
        <v>4</v>
      </c>
      <c r="D352">
        <v>3.4500000000000003E-2</v>
      </c>
      <c r="E352">
        <v>31.7</v>
      </c>
      <c r="F352">
        <v>5.0906800000000002E-3</v>
      </c>
      <c r="G352">
        <v>130.869</v>
      </c>
      <c r="L352" s="40">
        <v>119.639</v>
      </c>
      <c r="M352" s="20">
        <v>119.639</v>
      </c>
      <c r="S352" s="14">
        <v>19.527611443779108</v>
      </c>
      <c r="T352" s="14">
        <v>630</v>
      </c>
    </row>
    <row r="353" spans="1:20">
      <c r="A353">
        <v>221</v>
      </c>
      <c r="B353" s="7">
        <v>1000</v>
      </c>
      <c r="C353">
        <v>4</v>
      </c>
      <c r="D353">
        <v>7.4800000000000005E-2</v>
      </c>
      <c r="E353">
        <v>31.7</v>
      </c>
      <c r="F353">
        <v>5.0906800000000002E-3</v>
      </c>
      <c r="G353">
        <v>129.869</v>
      </c>
      <c r="L353" s="40">
        <v>119.646</v>
      </c>
      <c r="M353" s="20">
        <v>119.646</v>
      </c>
      <c r="S353" s="14">
        <v>19.59414504324684</v>
      </c>
      <c r="T353" s="14">
        <v>630</v>
      </c>
    </row>
    <row r="354" spans="1:20">
      <c r="A354">
        <v>201</v>
      </c>
      <c r="B354" s="7">
        <v>1250</v>
      </c>
      <c r="C354">
        <v>4</v>
      </c>
      <c r="D354">
        <v>0.1032</v>
      </c>
      <c r="E354">
        <v>31.7</v>
      </c>
      <c r="F354">
        <v>5.0906800000000002E-3</v>
      </c>
      <c r="G354">
        <v>128.119</v>
      </c>
      <c r="L354" s="40">
        <v>119.649</v>
      </c>
      <c r="M354" s="20">
        <v>119.649</v>
      </c>
      <c r="S354" s="14">
        <v>19.660678642714569</v>
      </c>
      <c r="T354" s="14">
        <v>630</v>
      </c>
    </row>
    <row r="355" spans="1:20">
      <c r="A355">
        <v>25</v>
      </c>
      <c r="B355" s="7">
        <v>1600</v>
      </c>
      <c r="C355">
        <v>4</v>
      </c>
      <c r="D355">
        <v>0.1888</v>
      </c>
      <c r="E355">
        <v>31.7</v>
      </c>
      <c r="F355">
        <v>5.0906800000000002E-3</v>
      </c>
      <c r="G355">
        <v>125.229</v>
      </c>
      <c r="L355" s="40">
        <v>119.67</v>
      </c>
      <c r="M355" s="20">
        <v>119.67</v>
      </c>
      <c r="S355" s="14">
        <v>19.727212242182301</v>
      </c>
      <c r="T355" s="14">
        <v>630</v>
      </c>
    </row>
    <row r="356" spans="1:20">
      <c r="A356">
        <v>72</v>
      </c>
      <c r="B356" s="7">
        <v>2000</v>
      </c>
      <c r="C356">
        <v>4</v>
      </c>
      <c r="D356">
        <v>0.1106</v>
      </c>
      <c r="E356">
        <v>31.7</v>
      </c>
      <c r="F356">
        <v>5.0906800000000002E-3</v>
      </c>
      <c r="G356">
        <v>122.089</v>
      </c>
      <c r="L356" s="40">
        <v>119.69799999999999</v>
      </c>
      <c r="M356" s="20">
        <v>119.69799999999999</v>
      </c>
      <c r="S356" s="14">
        <v>19.793745841650033</v>
      </c>
      <c r="T356" s="14">
        <v>630</v>
      </c>
    </row>
    <row r="357" spans="1:20">
      <c r="A357">
        <v>213</v>
      </c>
      <c r="B357" s="7">
        <v>2500</v>
      </c>
      <c r="C357">
        <v>4</v>
      </c>
      <c r="D357">
        <v>0.189</v>
      </c>
      <c r="E357">
        <v>31.7</v>
      </c>
      <c r="F357">
        <v>5.0906800000000002E-3</v>
      </c>
      <c r="G357">
        <v>120.209</v>
      </c>
      <c r="L357" s="40">
        <v>119.708</v>
      </c>
      <c r="M357" s="20">
        <v>119.708</v>
      </c>
      <c r="S357" s="14">
        <v>19.860279441117765</v>
      </c>
      <c r="T357" s="14">
        <v>630</v>
      </c>
    </row>
    <row r="358" spans="1:20">
      <c r="A358">
        <v>129</v>
      </c>
      <c r="B358" s="7">
        <v>3150</v>
      </c>
      <c r="C358">
        <v>4</v>
      </c>
      <c r="D358">
        <v>9.7600000000000006E-2</v>
      </c>
      <c r="E358">
        <v>31.7</v>
      </c>
      <c r="F358">
        <v>5.0906800000000002E-3</v>
      </c>
      <c r="G358">
        <v>120.229</v>
      </c>
      <c r="L358" s="40">
        <v>119.73699999999999</v>
      </c>
      <c r="M358" s="20">
        <v>239.47399999999999</v>
      </c>
      <c r="S358" s="14">
        <v>19.926813040585493</v>
      </c>
      <c r="T358" s="14">
        <v>630</v>
      </c>
    </row>
    <row r="359" spans="1:20">
      <c r="A359">
        <v>195</v>
      </c>
      <c r="B359" s="7">
        <v>4000</v>
      </c>
      <c r="C359">
        <v>4</v>
      </c>
      <c r="D359">
        <v>0.19020000000000001</v>
      </c>
      <c r="E359">
        <v>31.7</v>
      </c>
      <c r="F359">
        <v>5.0906800000000002E-3</v>
      </c>
      <c r="G359">
        <v>118.85899999999999</v>
      </c>
      <c r="L359" s="40">
        <v>119.777</v>
      </c>
      <c r="M359" s="20">
        <v>119.777</v>
      </c>
      <c r="S359" s="14">
        <v>19.993346640053225</v>
      </c>
      <c r="T359" s="14">
        <v>630</v>
      </c>
    </row>
    <row r="360" spans="1:20">
      <c r="A360">
        <v>141</v>
      </c>
      <c r="B360" s="7">
        <v>5000</v>
      </c>
      <c r="C360">
        <v>4</v>
      </c>
      <c r="D360">
        <v>0.1052</v>
      </c>
      <c r="E360">
        <v>31.7</v>
      </c>
      <c r="F360">
        <v>5.0906800000000002E-3</v>
      </c>
      <c r="G360">
        <v>115.96899999999999</v>
      </c>
      <c r="L360" s="40">
        <v>119.806</v>
      </c>
      <c r="M360" s="20">
        <v>119.806</v>
      </c>
      <c r="S360" s="14">
        <v>20.059880239520957</v>
      </c>
      <c r="T360" s="14">
        <v>630</v>
      </c>
    </row>
    <row r="361" spans="1:20">
      <c r="A361">
        <v>75</v>
      </c>
      <c r="B361" s="7">
        <v>6300</v>
      </c>
      <c r="C361">
        <v>4</v>
      </c>
      <c r="D361">
        <v>9.64E-2</v>
      </c>
      <c r="E361">
        <v>31.7</v>
      </c>
      <c r="F361">
        <v>5.0906800000000002E-3</v>
      </c>
      <c r="G361">
        <v>112.699</v>
      </c>
      <c r="L361" s="40">
        <v>119.854</v>
      </c>
      <c r="M361" s="20">
        <v>119.854</v>
      </c>
      <c r="S361" s="14">
        <v>20.12641383898869</v>
      </c>
      <c r="T361" s="14">
        <v>630</v>
      </c>
    </row>
    <row r="362" spans="1:20">
      <c r="A362">
        <v>33</v>
      </c>
      <c r="B362" s="7">
        <v>400</v>
      </c>
      <c r="C362">
        <v>5.3</v>
      </c>
      <c r="D362">
        <v>4.4600000000000001E-2</v>
      </c>
      <c r="E362">
        <v>71.3</v>
      </c>
      <c r="F362">
        <v>5.1942000000000004E-3</v>
      </c>
      <c r="G362">
        <v>127.7</v>
      </c>
      <c r="L362" s="40">
        <v>119.875</v>
      </c>
      <c r="M362" s="20">
        <v>119.875</v>
      </c>
      <c r="S362" s="14">
        <v>20.192947438456418</v>
      </c>
      <c r="T362" s="14">
        <v>630</v>
      </c>
    </row>
    <row r="363" spans="1:20">
      <c r="A363">
        <v>119</v>
      </c>
      <c r="B363" s="7">
        <v>500</v>
      </c>
      <c r="C363">
        <v>5.3</v>
      </c>
      <c r="D363">
        <v>8.8499999999999995E-2</v>
      </c>
      <c r="E363">
        <v>71.3</v>
      </c>
      <c r="F363">
        <v>5.1942000000000004E-3</v>
      </c>
      <c r="G363">
        <v>129.88</v>
      </c>
      <c r="L363" s="40">
        <v>119.88800000000001</v>
      </c>
      <c r="M363" s="20">
        <v>119.88800000000001</v>
      </c>
      <c r="S363" s="14">
        <v>20.25948103792415</v>
      </c>
      <c r="T363" s="14">
        <v>630</v>
      </c>
    </row>
    <row r="364" spans="1:20">
      <c r="A364">
        <v>205</v>
      </c>
      <c r="B364" s="7">
        <v>630</v>
      </c>
      <c r="C364">
        <v>5.3</v>
      </c>
      <c r="D364">
        <v>6.7000000000000004E-2</v>
      </c>
      <c r="E364">
        <v>71.3</v>
      </c>
      <c r="F364">
        <v>5.1942000000000004E-3</v>
      </c>
      <c r="G364">
        <v>131.80000000000001</v>
      </c>
      <c r="L364" s="40">
        <v>119.91</v>
      </c>
      <c r="M364" s="20">
        <v>119.91</v>
      </c>
      <c r="S364" s="14">
        <v>20.326014637391882</v>
      </c>
      <c r="T364" s="14">
        <v>630</v>
      </c>
    </row>
    <row r="365" spans="1:20">
      <c r="A365">
        <v>120</v>
      </c>
      <c r="B365" s="7">
        <v>800</v>
      </c>
      <c r="C365">
        <v>5.3</v>
      </c>
      <c r="D365">
        <v>0.1447</v>
      </c>
      <c r="E365">
        <v>71.3</v>
      </c>
      <c r="F365">
        <v>5.1942000000000004E-3</v>
      </c>
      <c r="G365">
        <v>133.47999999999999</v>
      </c>
      <c r="L365" s="40">
        <v>119.916</v>
      </c>
      <c r="M365" s="20">
        <v>119.916</v>
      </c>
      <c r="S365" s="14">
        <v>20.392548236859614</v>
      </c>
      <c r="T365" s="14">
        <v>630</v>
      </c>
    </row>
    <row r="366" spans="1:20">
      <c r="A366">
        <v>110</v>
      </c>
      <c r="B366" s="7">
        <v>1000</v>
      </c>
      <c r="C366">
        <v>5.3</v>
      </c>
      <c r="D366">
        <v>7.1199999999999999E-2</v>
      </c>
      <c r="E366">
        <v>71.3</v>
      </c>
      <c r="F366">
        <v>5.1942000000000004E-3</v>
      </c>
      <c r="G366">
        <v>134</v>
      </c>
      <c r="L366" s="40">
        <v>119.94499999999999</v>
      </c>
      <c r="M366" s="20">
        <v>119.94499999999999</v>
      </c>
      <c r="S366" s="14">
        <v>20.459081836327343</v>
      </c>
      <c r="T366" s="14">
        <v>630</v>
      </c>
    </row>
    <row r="367" spans="1:20">
      <c r="A367">
        <v>208</v>
      </c>
      <c r="B367" s="7">
        <v>1250</v>
      </c>
      <c r="C367">
        <v>5.3</v>
      </c>
      <c r="D367">
        <v>7.1300000000000002E-2</v>
      </c>
      <c r="E367">
        <v>71.3</v>
      </c>
      <c r="F367">
        <v>5.1942000000000004E-3</v>
      </c>
      <c r="G367">
        <v>133.38</v>
      </c>
      <c r="L367" s="40">
        <v>119.97499999999999</v>
      </c>
      <c r="M367" s="20">
        <v>119.97499999999999</v>
      </c>
      <c r="S367" s="14">
        <v>20.525615435795075</v>
      </c>
      <c r="T367" s="14">
        <v>630</v>
      </c>
    </row>
    <row r="368" spans="1:20">
      <c r="A368">
        <v>19</v>
      </c>
      <c r="B368" s="7">
        <v>1600</v>
      </c>
      <c r="C368">
        <v>5.3</v>
      </c>
      <c r="D368">
        <v>0.1366</v>
      </c>
      <c r="E368">
        <v>71.3</v>
      </c>
      <c r="F368">
        <v>5.1942000000000004E-3</v>
      </c>
      <c r="G368">
        <v>130.46</v>
      </c>
      <c r="L368" s="40">
        <v>120.015</v>
      </c>
      <c r="M368" s="20">
        <v>120.015</v>
      </c>
      <c r="S368" s="14">
        <v>20.592149035262807</v>
      </c>
      <c r="T368" s="14">
        <v>630</v>
      </c>
    </row>
    <row r="369" spans="1:20">
      <c r="A369">
        <v>211</v>
      </c>
      <c r="B369" s="7">
        <v>2000</v>
      </c>
      <c r="C369">
        <v>5.3</v>
      </c>
      <c r="D369">
        <v>0.18049999999999999</v>
      </c>
      <c r="E369">
        <v>71.3</v>
      </c>
      <c r="F369">
        <v>5.1942000000000004E-3</v>
      </c>
      <c r="G369">
        <v>125.89</v>
      </c>
      <c r="L369" s="40">
        <v>120.03400000000001</v>
      </c>
      <c r="M369" s="20">
        <v>120.03400000000001</v>
      </c>
      <c r="S369" s="14">
        <v>20.658682634730539</v>
      </c>
      <c r="T369" s="14">
        <v>630</v>
      </c>
    </row>
    <row r="370" spans="1:20">
      <c r="A370">
        <v>221</v>
      </c>
      <c r="B370" s="7">
        <v>2500</v>
      </c>
      <c r="C370">
        <v>5.3</v>
      </c>
      <c r="D370">
        <v>7.6600000000000001E-2</v>
      </c>
      <c r="E370">
        <v>71.3</v>
      </c>
      <c r="F370">
        <v>5.1942000000000004E-3</v>
      </c>
      <c r="G370">
        <v>123.74</v>
      </c>
      <c r="L370" s="40">
        <v>120.03700000000001</v>
      </c>
      <c r="M370" s="20">
        <v>120.03700000000001</v>
      </c>
      <c r="S370" s="14">
        <v>20.725216234198268</v>
      </c>
      <c r="T370" s="14">
        <v>630</v>
      </c>
    </row>
    <row r="371" spans="1:20">
      <c r="A371">
        <v>23</v>
      </c>
      <c r="B371" s="7">
        <v>3150</v>
      </c>
      <c r="C371">
        <v>5.3</v>
      </c>
      <c r="D371">
        <v>8.0799999999999997E-2</v>
      </c>
      <c r="E371">
        <v>71.3</v>
      </c>
      <c r="F371">
        <v>5.1942000000000004E-3</v>
      </c>
      <c r="G371">
        <v>123.12</v>
      </c>
      <c r="L371" s="40">
        <v>120.05500000000001</v>
      </c>
      <c r="M371" s="20">
        <v>120.05500000000001</v>
      </c>
      <c r="S371" s="14">
        <v>20.791749833666</v>
      </c>
      <c r="T371" s="14">
        <v>630</v>
      </c>
    </row>
    <row r="372" spans="1:20">
      <c r="A372">
        <v>133</v>
      </c>
      <c r="B372" s="7">
        <v>4000</v>
      </c>
      <c r="C372">
        <v>5.3</v>
      </c>
      <c r="D372">
        <v>8.3299999999999999E-2</v>
      </c>
      <c r="E372">
        <v>71.3</v>
      </c>
      <c r="F372">
        <v>5.1942000000000004E-3</v>
      </c>
      <c r="G372">
        <v>120.33</v>
      </c>
      <c r="L372" s="40">
        <v>120.05800000000001</v>
      </c>
      <c r="M372" s="20">
        <v>120.05800000000001</v>
      </c>
      <c r="S372" s="14">
        <v>20.858283433133732</v>
      </c>
      <c r="T372" s="14">
        <v>630</v>
      </c>
    </row>
    <row r="373" spans="1:20">
      <c r="A373">
        <v>19</v>
      </c>
      <c r="B373" s="7">
        <v>5000</v>
      </c>
      <c r="C373">
        <v>5.3</v>
      </c>
      <c r="D373">
        <v>0.1205</v>
      </c>
      <c r="E373">
        <v>71.3</v>
      </c>
      <c r="F373">
        <v>5.1942000000000004E-3</v>
      </c>
      <c r="G373">
        <v>118.05</v>
      </c>
      <c r="L373" s="40">
        <v>120.06100000000001</v>
      </c>
      <c r="M373" s="20">
        <v>120.06100000000001</v>
      </c>
      <c r="S373" s="14">
        <v>20.924817032601464</v>
      </c>
      <c r="T373" s="14">
        <v>630</v>
      </c>
    </row>
    <row r="374" spans="1:20">
      <c r="A374">
        <v>84</v>
      </c>
      <c r="B374" s="7">
        <v>6300</v>
      </c>
      <c r="C374">
        <v>5.3</v>
      </c>
      <c r="D374">
        <v>0.12239999999999999</v>
      </c>
      <c r="E374">
        <v>71.3</v>
      </c>
      <c r="F374">
        <v>5.1942000000000004E-3</v>
      </c>
      <c r="G374">
        <v>116.92</v>
      </c>
      <c r="L374" s="40">
        <v>120.07599999999999</v>
      </c>
      <c r="M374" s="20">
        <v>120.07599999999999</v>
      </c>
      <c r="S374" s="14">
        <v>20.991350632069192</v>
      </c>
      <c r="T374" s="14">
        <v>630</v>
      </c>
    </row>
    <row r="375" spans="1:20">
      <c r="A375">
        <v>167</v>
      </c>
      <c r="B375" s="7">
        <v>8000</v>
      </c>
      <c r="C375">
        <v>5.3</v>
      </c>
      <c r="D375">
        <v>0.15640000000000001</v>
      </c>
      <c r="E375">
        <v>71.3</v>
      </c>
      <c r="F375">
        <v>5.1942000000000004E-3</v>
      </c>
      <c r="G375">
        <v>114.9</v>
      </c>
      <c r="L375" s="40">
        <v>120.078</v>
      </c>
      <c r="M375" s="20">
        <v>120.078</v>
      </c>
      <c r="S375" s="14">
        <v>21.057884231536924</v>
      </c>
      <c r="T375" s="14">
        <v>630</v>
      </c>
    </row>
    <row r="376" spans="1:20">
      <c r="A376">
        <v>96</v>
      </c>
      <c r="B376" s="7">
        <v>10000</v>
      </c>
      <c r="C376">
        <v>5.3</v>
      </c>
      <c r="D376">
        <v>0.161</v>
      </c>
      <c r="E376">
        <v>71.3</v>
      </c>
      <c r="F376">
        <v>5.1942000000000004E-3</v>
      </c>
      <c r="G376">
        <v>111.35</v>
      </c>
      <c r="L376" s="40">
        <v>120.08799999999999</v>
      </c>
      <c r="M376" s="20">
        <v>120.08799999999999</v>
      </c>
      <c r="S376" s="14">
        <v>21.124417831004656</v>
      </c>
      <c r="T376" s="14">
        <v>630</v>
      </c>
    </row>
    <row r="377" spans="1:20">
      <c r="A377">
        <v>200</v>
      </c>
      <c r="B377" s="7">
        <v>250</v>
      </c>
      <c r="C377">
        <v>5.3</v>
      </c>
      <c r="D377">
        <v>0.1585</v>
      </c>
      <c r="E377">
        <v>39.6</v>
      </c>
      <c r="F377">
        <v>6.14329E-3</v>
      </c>
      <c r="G377">
        <v>127.011</v>
      </c>
      <c r="L377" s="40">
        <v>120.136</v>
      </c>
      <c r="M377" s="20">
        <v>120.136</v>
      </c>
      <c r="S377" s="14">
        <v>21.190951430472388</v>
      </c>
      <c r="T377" s="14">
        <v>630</v>
      </c>
    </row>
    <row r="378" spans="1:20">
      <c r="A378">
        <v>171</v>
      </c>
      <c r="B378" s="7">
        <v>315</v>
      </c>
      <c r="C378">
        <v>5.3</v>
      </c>
      <c r="D378">
        <v>0.1404</v>
      </c>
      <c r="E378">
        <v>39.6</v>
      </c>
      <c r="F378">
        <v>6.14329E-3</v>
      </c>
      <c r="G378">
        <v>129.691</v>
      </c>
      <c r="L378" s="40">
        <v>120.137</v>
      </c>
      <c r="M378" s="20">
        <v>120.137</v>
      </c>
      <c r="S378" s="14">
        <v>21.257485029940117</v>
      </c>
      <c r="T378" s="14">
        <v>630</v>
      </c>
    </row>
    <row r="379" spans="1:20">
      <c r="A379">
        <v>18</v>
      </c>
      <c r="B379" s="7">
        <v>400</v>
      </c>
      <c r="C379">
        <v>5.3</v>
      </c>
      <c r="D379">
        <v>0.1186</v>
      </c>
      <c r="E379">
        <v>39.6</v>
      </c>
      <c r="F379">
        <v>6.14329E-3</v>
      </c>
      <c r="G379">
        <v>131.221</v>
      </c>
      <c r="L379" s="40">
        <v>120.14700000000001</v>
      </c>
      <c r="M379" s="20">
        <v>120.14700000000001</v>
      </c>
      <c r="S379" s="14">
        <v>21.324018629407849</v>
      </c>
      <c r="T379" s="14">
        <v>630</v>
      </c>
    </row>
    <row r="380" spans="1:20">
      <c r="A380">
        <v>107</v>
      </c>
      <c r="B380" s="7">
        <v>500</v>
      </c>
      <c r="C380">
        <v>5.3</v>
      </c>
      <c r="D380">
        <v>7.0999999999999994E-2</v>
      </c>
      <c r="E380">
        <v>39.6</v>
      </c>
      <c r="F380">
        <v>6.14329E-3</v>
      </c>
      <c r="G380">
        <v>132.251</v>
      </c>
      <c r="L380" s="40">
        <v>120.154</v>
      </c>
      <c r="M380" s="20">
        <v>120.154</v>
      </c>
      <c r="S380" s="14">
        <v>21.390552228875581</v>
      </c>
      <c r="T380" s="14">
        <v>630</v>
      </c>
    </row>
    <row r="381" spans="1:20">
      <c r="A381">
        <v>152</v>
      </c>
      <c r="B381" s="7">
        <v>630</v>
      </c>
      <c r="C381">
        <v>5.3</v>
      </c>
      <c r="D381">
        <v>0.11360000000000001</v>
      </c>
      <c r="E381">
        <v>39.6</v>
      </c>
      <c r="F381">
        <v>6.14329E-3</v>
      </c>
      <c r="G381">
        <v>132.011</v>
      </c>
      <c r="L381" s="40">
        <v>120.16200000000001</v>
      </c>
      <c r="M381" s="20">
        <v>120.16200000000001</v>
      </c>
      <c r="S381" s="14">
        <v>21.457085828343313</v>
      </c>
      <c r="T381" s="14">
        <v>630</v>
      </c>
    </row>
    <row r="382" spans="1:20">
      <c r="A382">
        <v>120</v>
      </c>
      <c r="B382" s="7">
        <v>800</v>
      </c>
      <c r="C382">
        <v>5.3</v>
      </c>
      <c r="D382">
        <v>0.16489999999999999</v>
      </c>
      <c r="E382">
        <v>39.6</v>
      </c>
      <c r="F382">
        <v>6.14329E-3</v>
      </c>
      <c r="G382">
        <v>129.49100000000001</v>
      </c>
      <c r="L382" s="40">
        <v>120.18899999999999</v>
      </c>
      <c r="M382" s="20">
        <v>240.37799999999999</v>
      </c>
      <c r="S382" s="14">
        <v>21.523619427811045</v>
      </c>
      <c r="T382" s="14">
        <v>630</v>
      </c>
    </row>
    <row r="383" spans="1:20">
      <c r="A383">
        <v>143</v>
      </c>
      <c r="B383" s="7">
        <v>1000</v>
      </c>
      <c r="C383">
        <v>5.3</v>
      </c>
      <c r="D383">
        <v>0.113</v>
      </c>
      <c r="E383">
        <v>39.6</v>
      </c>
      <c r="F383">
        <v>6.14329E-3</v>
      </c>
      <c r="G383">
        <v>125.581</v>
      </c>
      <c r="L383" s="40">
        <v>120.193</v>
      </c>
      <c r="M383" s="20">
        <v>120.193</v>
      </c>
      <c r="S383" s="14">
        <v>21.590153027278774</v>
      </c>
      <c r="T383" s="14">
        <v>630</v>
      </c>
    </row>
    <row r="384" spans="1:20">
      <c r="A384">
        <v>24</v>
      </c>
      <c r="B384" s="7">
        <v>1250</v>
      </c>
      <c r="C384">
        <v>5.3</v>
      </c>
      <c r="D384">
        <v>0.14630000000000001</v>
      </c>
      <c r="E384">
        <v>39.6</v>
      </c>
      <c r="F384">
        <v>6.14329E-3</v>
      </c>
      <c r="G384">
        <v>125.721</v>
      </c>
      <c r="L384" s="40">
        <v>120.209</v>
      </c>
      <c r="M384" s="20">
        <v>120.209</v>
      </c>
      <c r="S384" s="14">
        <v>21.656686626746506</v>
      </c>
      <c r="T384" s="14">
        <v>630</v>
      </c>
    </row>
    <row r="385" spans="1:20">
      <c r="A385">
        <v>104</v>
      </c>
      <c r="B385" s="7">
        <v>1600</v>
      </c>
      <c r="C385">
        <v>5.3</v>
      </c>
      <c r="D385">
        <v>0.19500000000000001</v>
      </c>
      <c r="E385">
        <v>39.6</v>
      </c>
      <c r="F385">
        <v>6.14329E-3</v>
      </c>
      <c r="G385">
        <v>123.081</v>
      </c>
      <c r="L385" s="40">
        <v>120.227</v>
      </c>
      <c r="M385" s="20">
        <v>120.227</v>
      </c>
      <c r="S385" s="14">
        <v>21.723220226214238</v>
      </c>
      <c r="T385" s="14">
        <v>630</v>
      </c>
    </row>
    <row r="386" spans="1:20">
      <c r="A386">
        <v>170</v>
      </c>
      <c r="B386" s="7">
        <v>2000</v>
      </c>
      <c r="C386">
        <v>5.3</v>
      </c>
      <c r="D386">
        <v>0.16619999999999999</v>
      </c>
      <c r="E386">
        <v>39.6</v>
      </c>
      <c r="F386">
        <v>6.14329E-3</v>
      </c>
      <c r="G386">
        <v>117.911</v>
      </c>
      <c r="L386" s="40">
        <v>120.22799999999999</v>
      </c>
      <c r="M386" s="20">
        <v>120.22799999999999</v>
      </c>
      <c r="S386" s="14">
        <v>21.78975382568197</v>
      </c>
      <c r="T386" s="14">
        <v>630</v>
      </c>
    </row>
    <row r="387" spans="1:20">
      <c r="A387">
        <v>115</v>
      </c>
      <c r="B387" s="7">
        <v>2500</v>
      </c>
      <c r="C387">
        <v>5.3</v>
      </c>
      <c r="D387">
        <v>0.12529999999999999</v>
      </c>
      <c r="E387">
        <v>39.6</v>
      </c>
      <c r="F387">
        <v>6.14329E-3</v>
      </c>
      <c r="G387">
        <v>116.151</v>
      </c>
      <c r="L387" s="40">
        <v>120.229</v>
      </c>
      <c r="M387" s="20">
        <v>120.229</v>
      </c>
      <c r="S387" s="14">
        <v>21.856287425149699</v>
      </c>
      <c r="T387" s="14">
        <v>630</v>
      </c>
    </row>
    <row r="388" spans="1:20">
      <c r="A388">
        <v>159</v>
      </c>
      <c r="B388" s="7">
        <v>3150</v>
      </c>
      <c r="C388">
        <v>5.3</v>
      </c>
      <c r="D388">
        <v>0.1555</v>
      </c>
      <c r="E388">
        <v>39.6</v>
      </c>
      <c r="F388">
        <v>6.14329E-3</v>
      </c>
      <c r="G388">
        <v>118.441</v>
      </c>
      <c r="L388" s="40">
        <v>120.233</v>
      </c>
      <c r="M388" s="20">
        <v>120.233</v>
      </c>
      <c r="S388" s="14">
        <v>21.922821024617431</v>
      </c>
      <c r="T388" s="14">
        <v>630</v>
      </c>
    </row>
    <row r="389" spans="1:20">
      <c r="A389">
        <v>125</v>
      </c>
      <c r="B389" s="7">
        <v>4000</v>
      </c>
      <c r="C389">
        <v>5.3</v>
      </c>
      <c r="D389">
        <v>0.14580000000000001</v>
      </c>
      <c r="E389">
        <v>39.6</v>
      </c>
      <c r="F389">
        <v>6.14329E-3</v>
      </c>
      <c r="G389">
        <v>115.801</v>
      </c>
      <c r="L389" s="40">
        <v>120.24299999999999</v>
      </c>
      <c r="M389" s="20">
        <v>120.24299999999999</v>
      </c>
      <c r="S389" s="14">
        <v>21.989354624085163</v>
      </c>
      <c r="T389" s="14">
        <v>630</v>
      </c>
    </row>
    <row r="390" spans="1:20">
      <c r="A390">
        <v>128</v>
      </c>
      <c r="B390" s="7">
        <v>5000</v>
      </c>
      <c r="C390">
        <v>5.3</v>
      </c>
      <c r="D390">
        <v>0.1178</v>
      </c>
      <c r="E390">
        <v>39.6</v>
      </c>
      <c r="F390">
        <v>6.14329E-3</v>
      </c>
      <c r="G390">
        <v>115.31100000000001</v>
      </c>
      <c r="L390" s="40">
        <v>120.247</v>
      </c>
      <c r="M390" s="20">
        <v>120.247</v>
      </c>
      <c r="S390" s="14">
        <v>22.055888223552895</v>
      </c>
      <c r="T390" s="14">
        <v>630</v>
      </c>
    </row>
    <row r="391" spans="1:20">
      <c r="A391">
        <v>105</v>
      </c>
      <c r="B391" s="7">
        <v>6300</v>
      </c>
      <c r="C391">
        <v>5.3</v>
      </c>
      <c r="D391">
        <v>0.17349999999999999</v>
      </c>
      <c r="E391">
        <v>39.6</v>
      </c>
      <c r="F391">
        <v>6.14329E-3</v>
      </c>
      <c r="G391">
        <v>112.541</v>
      </c>
      <c r="L391" s="40">
        <v>120.264</v>
      </c>
      <c r="M391" s="20">
        <v>120.264</v>
      </c>
      <c r="S391" s="14">
        <v>22.122421823020623</v>
      </c>
      <c r="T391" s="14">
        <v>630</v>
      </c>
    </row>
    <row r="392" spans="1:20">
      <c r="A392">
        <v>209</v>
      </c>
      <c r="B392" s="7">
        <v>200</v>
      </c>
      <c r="C392">
        <v>7.3</v>
      </c>
      <c r="D392">
        <v>6.7199999999999996E-2</v>
      </c>
      <c r="E392">
        <v>71.3</v>
      </c>
      <c r="F392">
        <v>1.0440400000000001E-2</v>
      </c>
      <c r="G392">
        <v>138.75800000000001</v>
      </c>
      <c r="L392" s="40">
        <v>120.319</v>
      </c>
      <c r="M392" s="20">
        <v>120.319</v>
      </c>
      <c r="S392" s="14">
        <v>22.188955422488355</v>
      </c>
      <c r="T392" s="14">
        <v>630</v>
      </c>
    </row>
    <row r="393" spans="1:20">
      <c r="A393">
        <v>190</v>
      </c>
      <c r="B393" s="7">
        <v>250</v>
      </c>
      <c r="C393">
        <v>7.3</v>
      </c>
      <c r="D393">
        <v>0.15310000000000001</v>
      </c>
      <c r="E393">
        <v>71.3</v>
      </c>
      <c r="F393">
        <v>1.0440400000000001E-2</v>
      </c>
      <c r="G393">
        <v>139.91800000000001</v>
      </c>
      <c r="L393" s="40">
        <v>120.324</v>
      </c>
      <c r="M393" s="20">
        <v>240.648</v>
      </c>
      <c r="S393" s="14">
        <v>22.255489021956087</v>
      </c>
      <c r="T393" s="14">
        <v>630</v>
      </c>
    </row>
    <row r="394" spans="1:20">
      <c r="A394">
        <v>199</v>
      </c>
      <c r="B394" s="7">
        <v>315</v>
      </c>
      <c r="C394">
        <v>7.3</v>
      </c>
      <c r="D394">
        <v>3.7699999999999997E-2</v>
      </c>
      <c r="E394">
        <v>71.3</v>
      </c>
      <c r="F394">
        <v>1.0440400000000001E-2</v>
      </c>
      <c r="G394">
        <v>139.80799999999999</v>
      </c>
      <c r="L394" s="40">
        <v>120.33</v>
      </c>
      <c r="M394" s="20">
        <v>120.33</v>
      </c>
      <c r="S394" s="14">
        <v>22.32202262142382</v>
      </c>
      <c r="T394" s="14">
        <v>630</v>
      </c>
    </row>
    <row r="395" spans="1:20">
      <c r="A395">
        <v>110</v>
      </c>
      <c r="B395" s="7">
        <v>400</v>
      </c>
      <c r="C395">
        <v>7.3</v>
      </c>
      <c r="D395">
        <v>4.2299999999999997E-2</v>
      </c>
      <c r="E395">
        <v>71.3</v>
      </c>
      <c r="F395">
        <v>1.0440400000000001E-2</v>
      </c>
      <c r="G395">
        <v>139.43799999999999</v>
      </c>
      <c r="L395" s="40">
        <v>120.354</v>
      </c>
      <c r="M395" s="20">
        <v>120.354</v>
      </c>
      <c r="S395" s="14">
        <v>22.388556220891548</v>
      </c>
      <c r="T395" s="14">
        <v>630</v>
      </c>
    </row>
    <row r="396" spans="1:20">
      <c r="A396">
        <v>151</v>
      </c>
      <c r="B396" s="7">
        <v>500</v>
      </c>
      <c r="C396">
        <v>7.3</v>
      </c>
      <c r="D396">
        <v>0.18410000000000001</v>
      </c>
      <c r="E396">
        <v>71.3</v>
      </c>
      <c r="F396">
        <v>1.0440400000000001E-2</v>
      </c>
      <c r="G396">
        <v>136.798</v>
      </c>
      <c r="L396" s="40">
        <v>120.39700000000001</v>
      </c>
      <c r="M396" s="20">
        <v>120.39700000000001</v>
      </c>
      <c r="S396" s="14">
        <v>22.45508982035928</v>
      </c>
      <c r="T396" s="14">
        <v>630</v>
      </c>
    </row>
    <row r="397" spans="1:20">
      <c r="A397">
        <v>219</v>
      </c>
      <c r="B397" s="7">
        <v>630</v>
      </c>
      <c r="C397">
        <v>7.3</v>
      </c>
      <c r="D397">
        <v>0.1148</v>
      </c>
      <c r="E397">
        <v>71.3</v>
      </c>
      <c r="F397">
        <v>1.0440400000000001E-2</v>
      </c>
      <c r="G397">
        <v>133.768</v>
      </c>
      <c r="L397" s="40">
        <v>120.419</v>
      </c>
      <c r="M397" s="20">
        <v>120.419</v>
      </c>
      <c r="S397" s="14">
        <v>22.521623419827012</v>
      </c>
      <c r="T397" s="14">
        <v>630</v>
      </c>
    </row>
    <row r="398" spans="1:20">
      <c r="A398">
        <v>33</v>
      </c>
      <c r="B398" s="7">
        <v>800</v>
      </c>
      <c r="C398">
        <v>7.3</v>
      </c>
      <c r="D398">
        <v>0.1198</v>
      </c>
      <c r="E398">
        <v>71.3</v>
      </c>
      <c r="F398">
        <v>1.0440400000000001E-2</v>
      </c>
      <c r="G398">
        <v>130.74799999999999</v>
      </c>
      <c r="L398" s="40">
        <v>120.446</v>
      </c>
      <c r="M398" s="20">
        <v>120.446</v>
      </c>
      <c r="S398" s="14">
        <v>22.588157019294744</v>
      </c>
      <c r="T398" s="14">
        <v>630</v>
      </c>
    </row>
    <row r="399" spans="1:20">
      <c r="A399">
        <v>156</v>
      </c>
      <c r="B399" s="7">
        <v>1000</v>
      </c>
      <c r="C399">
        <v>7.3</v>
      </c>
      <c r="D399">
        <v>0.19750000000000001</v>
      </c>
      <c r="E399">
        <v>71.3</v>
      </c>
      <c r="F399">
        <v>1.0440400000000001E-2</v>
      </c>
      <c r="G399">
        <v>126.83799999999999</v>
      </c>
      <c r="L399" s="40">
        <v>120.458</v>
      </c>
      <c r="M399" s="20">
        <v>120.458</v>
      </c>
      <c r="S399" s="14">
        <v>22.654690618762473</v>
      </c>
      <c r="T399" s="14">
        <v>630</v>
      </c>
    </row>
    <row r="400" spans="1:20">
      <c r="A400">
        <v>161</v>
      </c>
      <c r="B400" s="7">
        <v>1250</v>
      </c>
      <c r="C400">
        <v>7.3</v>
      </c>
      <c r="D400">
        <v>0.03</v>
      </c>
      <c r="E400">
        <v>71.3</v>
      </c>
      <c r="F400">
        <v>1.0440400000000001E-2</v>
      </c>
      <c r="G400">
        <v>127.358</v>
      </c>
      <c r="L400" s="40">
        <v>120.47199999999999</v>
      </c>
      <c r="M400" s="20">
        <v>120.47199999999999</v>
      </c>
      <c r="S400" s="14">
        <v>22.721224218230205</v>
      </c>
      <c r="T400" s="14">
        <v>630</v>
      </c>
    </row>
    <row r="401" spans="1:20">
      <c r="A401">
        <v>133</v>
      </c>
      <c r="B401" s="7">
        <v>1600</v>
      </c>
      <c r="C401">
        <v>7.3</v>
      </c>
      <c r="D401">
        <v>0.12330000000000001</v>
      </c>
      <c r="E401">
        <v>71.3</v>
      </c>
      <c r="F401">
        <v>1.0440400000000001E-2</v>
      </c>
      <c r="G401">
        <v>125.72799999999999</v>
      </c>
      <c r="L401" s="40">
        <v>120.48399999999999</v>
      </c>
      <c r="M401" s="20">
        <v>120.48399999999999</v>
      </c>
      <c r="S401" s="14">
        <v>22.787757817697937</v>
      </c>
      <c r="T401" s="14">
        <v>630</v>
      </c>
    </row>
    <row r="402" spans="1:20">
      <c r="A402">
        <v>131</v>
      </c>
      <c r="B402" s="7">
        <v>2000</v>
      </c>
      <c r="C402">
        <v>7.3</v>
      </c>
      <c r="D402">
        <v>6.1199999999999997E-2</v>
      </c>
      <c r="E402">
        <v>71.3</v>
      </c>
      <c r="F402">
        <v>1.0440400000000001E-2</v>
      </c>
      <c r="G402">
        <v>122.708</v>
      </c>
      <c r="L402" s="40">
        <v>120.497</v>
      </c>
      <c r="M402" s="20">
        <v>120.497</v>
      </c>
      <c r="S402" s="14">
        <v>22.854291417165669</v>
      </c>
      <c r="T402" s="14">
        <v>630</v>
      </c>
    </row>
    <row r="403" spans="1:20">
      <c r="A403">
        <v>54</v>
      </c>
      <c r="B403" s="7">
        <v>2500</v>
      </c>
      <c r="C403">
        <v>7.3</v>
      </c>
      <c r="D403">
        <v>0.1212</v>
      </c>
      <c r="E403">
        <v>71.3</v>
      </c>
      <c r="F403">
        <v>1.0440400000000001E-2</v>
      </c>
      <c r="G403">
        <v>122.08799999999999</v>
      </c>
      <c r="L403" s="40">
        <v>120.505</v>
      </c>
      <c r="M403" s="20">
        <v>120.505</v>
      </c>
      <c r="S403" s="14">
        <v>22.920825016633398</v>
      </c>
      <c r="T403" s="14">
        <v>630</v>
      </c>
    </row>
    <row r="404" spans="1:20">
      <c r="A404">
        <v>24</v>
      </c>
      <c r="B404" s="7">
        <v>3150</v>
      </c>
      <c r="C404">
        <v>7.3</v>
      </c>
      <c r="D404">
        <v>9.1600000000000001E-2</v>
      </c>
      <c r="E404">
        <v>71.3</v>
      </c>
      <c r="F404">
        <v>1.0440400000000001E-2</v>
      </c>
      <c r="G404">
        <v>120.458</v>
      </c>
      <c r="L404" s="40">
        <v>120.509</v>
      </c>
      <c r="M404" s="20">
        <v>120.509</v>
      </c>
      <c r="S404" s="14">
        <v>22.98735861610113</v>
      </c>
      <c r="T404" s="14">
        <v>630</v>
      </c>
    </row>
    <row r="405" spans="1:20">
      <c r="A405">
        <v>48</v>
      </c>
      <c r="B405" s="7">
        <v>4000</v>
      </c>
      <c r="C405">
        <v>7.3</v>
      </c>
      <c r="D405">
        <v>0.16819999999999999</v>
      </c>
      <c r="E405">
        <v>71.3</v>
      </c>
      <c r="F405">
        <v>1.0440400000000001E-2</v>
      </c>
      <c r="G405">
        <v>119.208</v>
      </c>
      <c r="L405" s="40">
        <v>120.51300000000001</v>
      </c>
      <c r="M405" s="20">
        <v>120.51300000000001</v>
      </c>
      <c r="S405" s="14">
        <v>23.053892215568862</v>
      </c>
      <c r="T405" s="14">
        <v>630</v>
      </c>
    </row>
    <row r="406" spans="1:20">
      <c r="A406">
        <v>212</v>
      </c>
      <c r="B406" s="7">
        <v>5000</v>
      </c>
      <c r="C406">
        <v>7.3</v>
      </c>
      <c r="D406">
        <v>0.1487</v>
      </c>
      <c r="E406">
        <v>71.3</v>
      </c>
      <c r="F406">
        <v>1.0440400000000001E-2</v>
      </c>
      <c r="G406">
        <v>115.298</v>
      </c>
      <c r="L406" s="40">
        <v>120.527</v>
      </c>
      <c r="M406" s="20">
        <v>120.527</v>
      </c>
      <c r="S406" s="14">
        <v>23.120425815036594</v>
      </c>
      <c r="T406" s="14">
        <v>630</v>
      </c>
    </row>
    <row r="407" spans="1:20">
      <c r="A407">
        <v>91</v>
      </c>
      <c r="B407" s="7">
        <v>6300</v>
      </c>
      <c r="C407">
        <v>7.3</v>
      </c>
      <c r="D407">
        <v>0.1532</v>
      </c>
      <c r="E407">
        <v>71.3</v>
      </c>
      <c r="F407">
        <v>1.0440400000000001E-2</v>
      </c>
      <c r="G407">
        <v>115.818</v>
      </c>
      <c r="L407" s="40">
        <v>120.532</v>
      </c>
      <c r="M407" s="20">
        <v>120.532</v>
      </c>
      <c r="S407" s="14">
        <v>23.186959414504322</v>
      </c>
      <c r="T407" s="14">
        <v>630</v>
      </c>
    </row>
    <row r="408" spans="1:20">
      <c r="A408">
        <v>4</v>
      </c>
      <c r="B408" s="7">
        <v>200</v>
      </c>
      <c r="C408">
        <v>7.3</v>
      </c>
      <c r="D408">
        <v>6.1400000000000003E-2</v>
      </c>
      <c r="E408">
        <v>55.5</v>
      </c>
      <c r="F408">
        <v>1.1170599999999999E-2</v>
      </c>
      <c r="G408">
        <v>135.23400000000001</v>
      </c>
      <c r="L408" s="40">
        <v>120.53400000000001</v>
      </c>
      <c r="M408" s="20">
        <v>241.06800000000001</v>
      </c>
      <c r="S408" s="14">
        <v>23.253493013972054</v>
      </c>
      <c r="T408" s="14">
        <v>630</v>
      </c>
    </row>
    <row r="409" spans="1:20">
      <c r="A409">
        <v>187</v>
      </c>
      <c r="B409" s="7">
        <v>250</v>
      </c>
      <c r="C409">
        <v>7.3</v>
      </c>
      <c r="D409">
        <v>0.1704</v>
      </c>
      <c r="E409">
        <v>55.5</v>
      </c>
      <c r="F409">
        <v>1.1170599999999999E-2</v>
      </c>
      <c r="G409">
        <v>136.38399999999999</v>
      </c>
      <c r="L409" s="40">
        <v>120.538</v>
      </c>
      <c r="M409" s="20">
        <v>120.538</v>
      </c>
      <c r="S409" s="14">
        <v>23.320026613439786</v>
      </c>
      <c r="T409" s="14">
        <v>630</v>
      </c>
    </row>
    <row r="410" spans="1:20">
      <c r="A410">
        <v>134</v>
      </c>
      <c r="B410" s="7">
        <v>315</v>
      </c>
      <c r="C410">
        <v>7.3</v>
      </c>
      <c r="D410">
        <v>9.7100000000000006E-2</v>
      </c>
      <c r="E410">
        <v>55.5</v>
      </c>
      <c r="F410">
        <v>1.1170599999999999E-2</v>
      </c>
      <c r="G410">
        <v>136.28399999999999</v>
      </c>
      <c r="L410" s="40">
        <v>120.553</v>
      </c>
      <c r="M410" s="20">
        <v>120.553</v>
      </c>
      <c r="S410" s="14">
        <v>23.386560212907519</v>
      </c>
      <c r="T410" s="14">
        <v>630</v>
      </c>
    </row>
    <row r="411" spans="1:20">
      <c r="A411">
        <v>24</v>
      </c>
      <c r="B411" s="7">
        <v>400</v>
      </c>
      <c r="C411">
        <v>7.3</v>
      </c>
      <c r="D411">
        <v>8.5999999999999993E-2</v>
      </c>
      <c r="E411">
        <v>55.5</v>
      </c>
      <c r="F411">
        <v>1.1170599999999999E-2</v>
      </c>
      <c r="G411">
        <v>135.92400000000001</v>
      </c>
      <c r="L411" s="40">
        <v>120.55500000000001</v>
      </c>
      <c r="M411" s="20">
        <v>120.55500000000001</v>
      </c>
      <c r="S411" s="14">
        <v>23.453093812375247</v>
      </c>
      <c r="T411" s="14">
        <v>630</v>
      </c>
    </row>
    <row r="412" spans="1:20">
      <c r="A412">
        <v>6</v>
      </c>
      <c r="B412" s="7">
        <v>500</v>
      </c>
      <c r="C412">
        <v>7.3</v>
      </c>
      <c r="D412">
        <v>5.2499999999999998E-2</v>
      </c>
      <c r="E412">
        <v>55.5</v>
      </c>
      <c r="F412">
        <v>1.1170599999999999E-2</v>
      </c>
      <c r="G412">
        <v>133.17400000000001</v>
      </c>
      <c r="L412" s="40">
        <v>120.569</v>
      </c>
      <c r="M412" s="20">
        <v>120.569</v>
      </c>
      <c r="S412" s="14">
        <v>23.519627411842979</v>
      </c>
      <c r="T412" s="14">
        <v>630</v>
      </c>
    </row>
    <row r="413" spans="1:20">
      <c r="A413">
        <v>135</v>
      </c>
      <c r="B413" s="7">
        <v>630</v>
      </c>
      <c r="C413">
        <v>7.3</v>
      </c>
      <c r="D413">
        <v>5.91E-2</v>
      </c>
      <c r="E413">
        <v>55.5</v>
      </c>
      <c r="F413">
        <v>1.1170599999999999E-2</v>
      </c>
      <c r="G413">
        <v>130.934</v>
      </c>
      <c r="L413" s="40">
        <v>120.57299999999999</v>
      </c>
      <c r="M413" s="20">
        <v>120.57299999999999</v>
      </c>
      <c r="S413" s="14">
        <v>23.586161011310711</v>
      </c>
      <c r="T413" s="14">
        <v>630</v>
      </c>
    </row>
    <row r="414" spans="1:20">
      <c r="A414">
        <v>132</v>
      </c>
      <c r="B414" s="7">
        <v>800</v>
      </c>
      <c r="C414">
        <v>7.3</v>
      </c>
      <c r="D414">
        <v>8.5900000000000004E-2</v>
      </c>
      <c r="E414">
        <v>55.5</v>
      </c>
      <c r="F414">
        <v>1.1170599999999999E-2</v>
      </c>
      <c r="G414">
        <v>128.44399999999999</v>
      </c>
      <c r="L414" s="40">
        <v>120.575</v>
      </c>
      <c r="M414" s="20">
        <v>120.575</v>
      </c>
      <c r="S414" s="14">
        <v>23.652694610778443</v>
      </c>
      <c r="T414" s="14">
        <v>630</v>
      </c>
    </row>
    <row r="415" spans="1:20">
      <c r="A415">
        <v>101</v>
      </c>
      <c r="B415" s="7">
        <v>1000</v>
      </c>
      <c r="C415">
        <v>7.3</v>
      </c>
      <c r="D415">
        <v>0.13389999999999999</v>
      </c>
      <c r="E415">
        <v>55.5</v>
      </c>
      <c r="F415">
        <v>1.1170599999999999E-2</v>
      </c>
      <c r="G415">
        <v>125.194</v>
      </c>
      <c r="L415" s="40">
        <v>120.595</v>
      </c>
      <c r="M415" s="20">
        <v>120.595</v>
      </c>
      <c r="S415" s="14">
        <v>23.719228210246172</v>
      </c>
      <c r="T415" s="14">
        <v>630</v>
      </c>
    </row>
    <row r="416" spans="1:20">
      <c r="A416">
        <v>34</v>
      </c>
      <c r="B416" s="7">
        <v>1250</v>
      </c>
      <c r="C416">
        <v>7.3</v>
      </c>
      <c r="D416">
        <v>0.1198</v>
      </c>
      <c r="E416">
        <v>55.5</v>
      </c>
      <c r="F416">
        <v>1.1170599999999999E-2</v>
      </c>
      <c r="G416">
        <v>125.724</v>
      </c>
      <c r="L416" s="40">
        <v>120.607</v>
      </c>
      <c r="M416" s="20">
        <v>120.607</v>
      </c>
      <c r="S416" s="14">
        <v>23.785761809713904</v>
      </c>
      <c r="T416" s="14">
        <v>630</v>
      </c>
    </row>
    <row r="417" spans="1:20">
      <c r="A417">
        <v>27</v>
      </c>
      <c r="B417" s="7">
        <v>1600</v>
      </c>
      <c r="C417">
        <v>7.3</v>
      </c>
      <c r="D417">
        <v>0.1176</v>
      </c>
      <c r="E417">
        <v>55.5</v>
      </c>
      <c r="F417">
        <v>1.1170599999999999E-2</v>
      </c>
      <c r="G417">
        <v>123.354</v>
      </c>
      <c r="L417" s="40">
        <v>120.654</v>
      </c>
      <c r="M417" s="20">
        <v>120.654</v>
      </c>
      <c r="S417" s="14">
        <v>23.852295409181636</v>
      </c>
      <c r="T417" s="14">
        <v>630</v>
      </c>
    </row>
    <row r="418" spans="1:20">
      <c r="A418">
        <v>86</v>
      </c>
      <c r="B418" s="7">
        <v>2000</v>
      </c>
      <c r="C418">
        <v>7.3</v>
      </c>
      <c r="D418">
        <v>0.1709</v>
      </c>
      <c r="E418">
        <v>55.5</v>
      </c>
      <c r="F418">
        <v>1.1170599999999999E-2</v>
      </c>
      <c r="G418">
        <v>120.354</v>
      </c>
      <c r="L418" s="40">
        <v>120.657</v>
      </c>
      <c r="M418" s="20">
        <v>120.657</v>
      </c>
      <c r="S418" s="14">
        <v>23.918829008649368</v>
      </c>
      <c r="T418" s="14">
        <v>630</v>
      </c>
    </row>
    <row r="419" spans="1:20">
      <c r="A419">
        <v>184</v>
      </c>
      <c r="B419" s="7">
        <v>2500</v>
      </c>
      <c r="C419">
        <v>7.3</v>
      </c>
      <c r="D419">
        <v>6.6500000000000004E-2</v>
      </c>
      <c r="E419">
        <v>55.5</v>
      </c>
      <c r="F419">
        <v>1.1170599999999999E-2</v>
      </c>
      <c r="G419">
        <v>118.994</v>
      </c>
      <c r="L419" s="40">
        <v>120.702</v>
      </c>
      <c r="M419" s="20">
        <v>120.702</v>
      </c>
      <c r="S419" s="14">
        <v>23.985362608117097</v>
      </c>
      <c r="T419" s="14">
        <v>630</v>
      </c>
    </row>
    <row r="420" spans="1:20">
      <c r="A420">
        <v>35</v>
      </c>
      <c r="B420" s="7">
        <v>3150</v>
      </c>
      <c r="C420">
        <v>7.3</v>
      </c>
      <c r="D420">
        <v>3.1E-2</v>
      </c>
      <c r="E420">
        <v>55.5</v>
      </c>
      <c r="F420">
        <v>1.1170599999999999E-2</v>
      </c>
      <c r="G420">
        <v>117.134</v>
      </c>
      <c r="L420" s="40">
        <v>120.71599999999999</v>
      </c>
      <c r="M420" s="20">
        <v>120.71599999999999</v>
      </c>
      <c r="S420" s="14">
        <v>24.051896207584829</v>
      </c>
      <c r="T420" s="14">
        <v>630</v>
      </c>
    </row>
    <row r="421" spans="1:20">
      <c r="A421">
        <v>140</v>
      </c>
      <c r="B421" s="7">
        <v>4000</v>
      </c>
      <c r="C421">
        <v>7.3</v>
      </c>
      <c r="D421">
        <v>9.2799999999999994E-2</v>
      </c>
      <c r="E421">
        <v>55.5</v>
      </c>
      <c r="F421">
        <v>1.1170599999999999E-2</v>
      </c>
      <c r="G421">
        <v>117.28400000000001</v>
      </c>
      <c r="L421" s="40">
        <v>120.726</v>
      </c>
      <c r="M421" s="20">
        <v>120.726</v>
      </c>
      <c r="S421" s="14">
        <v>24.118429807052561</v>
      </c>
      <c r="T421" s="14">
        <v>630</v>
      </c>
    </row>
    <row r="422" spans="1:20">
      <c r="A422">
        <v>173</v>
      </c>
      <c r="B422" s="7">
        <v>5000</v>
      </c>
      <c r="C422">
        <v>7.3</v>
      </c>
      <c r="D422">
        <v>9.8699999999999996E-2</v>
      </c>
      <c r="E422">
        <v>55.5</v>
      </c>
      <c r="F422">
        <v>1.1170599999999999E-2</v>
      </c>
      <c r="G422">
        <v>113.14400000000001</v>
      </c>
      <c r="L422" s="40">
        <v>120.755</v>
      </c>
      <c r="M422" s="20">
        <v>120.755</v>
      </c>
      <c r="S422" s="14">
        <v>24.184963406520293</v>
      </c>
      <c r="T422" s="14">
        <v>630</v>
      </c>
    </row>
    <row r="423" spans="1:20">
      <c r="A423">
        <v>131</v>
      </c>
      <c r="B423" s="7">
        <v>6300</v>
      </c>
      <c r="C423">
        <v>7.3</v>
      </c>
      <c r="D423">
        <v>0.13650000000000001</v>
      </c>
      <c r="E423">
        <v>55.5</v>
      </c>
      <c r="F423">
        <v>1.1170599999999999E-2</v>
      </c>
      <c r="G423">
        <v>111.53400000000001</v>
      </c>
      <c r="L423" s="40">
        <v>120.76600000000001</v>
      </c>
      <c r="M423" s="20">
        <v>241.53200000000001</v>
      </c>
      <c r="S423" s="14">
        <v>24.251497005988021</v>
      </c>
      <c r="T423" s="14">
        <v>630</v>
      </c>
    </row>
    <row r="424" spans="1:20">
      <c r="A424">
        <v>42</v>
      </c>
      <c r="B424" s="7">
        <v>200</v>
      </c>
      <c r="C424">
        <v>7.3</v>
      </c>
      <c r="D424">
        <v>0.10050000000000001</v>
      </c>
      <c r="E424">
        <v>39.6</v>
      </c>
      <c r="F424">
        <v>1.2348100000000001E-2</v>
      </c>
      <c r="G424">
        <v>130.989</v>
      </c>
      <c r="L424" s="40">
        <v>120.779</v>
      </c>
      <c r="M424" s="20">
        <v>120.779</v>
      </c>
      <c r="S424" s="14">
        <v>24.318030605455753</v>
      </c>
      <c r="T424" s="14">
        <v>630</v>
      </c>
    </row>
    <row r="425" spans="1:20">
      <c r="A425">
        <v>95</v>
      </c>
      <c r="B425" s="7">
        <v>250</v>
      </c>
      <c r="C425">
        <v>7.3</v>
      </c>
      <c r="D425">
        <v>6.0699999999999997E-2</v>
      </c>
      <c r="E425">
        <v>39.6</v>
      </c>
      <c r="F425">
        <v>1.2348100000000001E-2</v>
      </c>
      <c r="G425">
        <v>131.88900000000001</v>
      </c>
      <c r="L425" s="40">
        <v>120.786</v>
      </c>
      <c r="M425" s="20">
        <v>120.786</v>
      </c>
      <c r="S425" s="14">
        <v>24.384564204923485</v>
      </c>
      <c r="T425" s="14">
        <v>630</v>
      </c>
    </row>
    <row r="426" spans="1:20">
      <c r="A426">
        <v>17</v>
      </c>
      <c r="B426" s="7">
        <v>315</v>
      </c>
      <c r="C426">
        <v>7.3</v>
      </c>
      <c r="D426">
        <v>0.1462</v>
      </c>
      <c r="E426">
        <v>39.6</v>
      </c>
      <c r="F426">
        <v>1.2348100000000001E-2</v>
      </c>
      <c r="G426">
        <v>132.149</v>
      </c>
      <c r="L426" s="40">
        <v>120.798</v>
      </c>
      <c r="M426" s="20">
        <v>120.798</v>
      </c>
      <c r="S426" s="14">
        <v>24.451097804391217</v>
      </c>
      <c r="T426" s="14">
        <v>630</v>
      </c>
    </row>
    <row r="427" spans="1:20">
      <c r="A427">
        <v>68</v>
      </c>
      <c r="B427" s="7">
        <v>400</v>
      </c>
      <c r="C427">
        <v>7.3</v>
      </c>
      <c r="D427">
        <v>7.2700000000000001E-2</v>
      </c>
      <c r="E427">
        <v>39.6</v>
      </c>
      <c r="F427">
        <v>1.2348100000000001E-2</v>
      </c>
      <c r="G427">
        <v>132.03899999999999</v>
      </c>
      <c r="L427" s="40">
        <v>120.83499999999999</v>
      </c>
      <c r="M427" s="20">
        <v>120.83499999999999</v>
      </c>
      <c r="S427" s="14">
        <v>24.517631403858946</v>
      </c>
      <c r="T427" s="14">
        <v>800</v>
      </c>
    </row>
    <row r="428" spans="1:20">
      <c r="A428">
        <v>197</v>
      </c>
      <c r="B428" s="7">
        <v>500</v>
      </c>
      <c r="C428">
        <v>7.3</v>
      </c>
      <c r="D428">
        <v>0.1168</v>
      </c>
      <c r="E428">
        <v>39.6</v>
      </c>
      <c r="F428">
        <v>1.2348100000000001E-2</v>
      </c>
      <c r="G428">
        <v>130.29900000000001</v>
      </c>
      <c r="L428" s="40">
        <v>120.851</v>
      </c>
      <c r="M428" s="20">
        <v>120.851</v>
      </c>
      <c r="S428" s="14">
        <v>24.584165003326678</v>
      </c>
      <c r="T428" s="14">
        <v>800</v>
      </c>
    </row>
    <row r="429" spans="1:20">
      <c r="A429">
        <v>59</v>
      </c>
      <c r="B429" s="7">
        <v>630</v>
      </c>
      <c r="C429">
        <v>7.3</v>
      </c>
      <c r="D429">
        <v>0.1222</v>
      </c>
      <c r="E429">
        <v>39.6</v>
      </c>
      <c r="F429">
        <v>1.2348100000000001E-2</v>
      </c>
      <c r="G429">
        <v>128.929</v>
      </c>
      <c r="L429" s="40">
        <v>120.85599999999999</v>
      </c>
      <c r="M429" s="20">
        <v>120.85599999999999</v>
      </c>
      <c r="S429" s="14">
        <v>24.65069860279441</v>
      </c>
      <c r="T429" s="14">
        <v>800</v>
      </c>
    </row>
    <row r="430" spans="1:20">
      <c r="A430">
        <v>2</v>
      </c>
      <c r="B430" s="7">
        <v>800</v>
      </c>
      <c r="C430">
        <v>7.3</v>
      </c>
      <c r="D430">
        <v>0.17230000000000001</v>
      </c>
      <c r="E430">
        <v>39.6</v>
      </c>
      <c r="F430">
        <v>1.2348100000000001E-2</v>
      </c>
      <c r="G430">
        <v>126.29900000000001</v>
      </c>
      <c r="L430" s="40">
        <v>120.92</v>
      </c>
      <c r="M430" s="20">
        <v>120.92</v>
      </c>
      <c r="S430" s="14">
        <v>24.717232202262142</v>
      </c>
      <c r="T430" s="14">
        <v>800</v>
      </c>
    </row>
    <row r="431" spans="1:20">
      <c r="A431">
        <v>119</v>
      </c>
      <c r="B431" s="7">
        <v>1000</v>
      </c>
      <c r="C431">
        <v>7.3</v>
      </c>
      <c r="D431">
        <v>9.2499999999999999E-2</v>
      </c>
      <c r="E431">
        <v>39.6</v>
      </c>
      <c r="F431">
        <v>1.2348100000000001E-2</v>
      </c>
      <c r="G431">
        <v>122.539</v>
      </c>
      <c r="L431" s="40">
        <v>120.952</v>
      </c>
      <c r="M431" s="20">
        <v>120.952</v>
      </c>
      <c r="S431" s="14">
        <v>24.783765801729871</v>
      </c>
      <c r="T431" s="14">
        <v>800</v>
      </c>
    </row>
    <row r="432" spans="1:20">
      <c r="A432">
        <v>19</v>
      </c>
      <c r="B432" s="7">
        <v>1250</v>
      </c>
      <c r="C432">
        <v>7.3</v>
      </c>
      <c r="D432">
        <v>4.1599999999999998E-2</v>
      </c>
      <c r="E432">
        <v>39.6</v>
      </c>
      <c r="F432">
        <v>1.2348100000000001E-2</v>
      </c>
      <c r="G432">
        <v>123.18899999999999</v>
      </c>
      <c r="L432" s="40">
        <v>120.96299999999999</v>
      </c>
      <c r="M432" s="20">
        <v>120.96299999999999</v>
      </c>
      <c r="S432" s="14">
        <v>24.850299401197603</v>
      </c>
      <c r="T432" s="14">
        <v>800</v>
      </c>
    </row>
    <row r="433" spans="1:20">
      <c r="A433">
        <v>28</v>
      </c>
      <c r="B433" s="7">
        <v>1600</v>
      </c>
      <c r="C433">
        <v>7.3</v>
      </c>
      <c r="D433">
        <v>0.155</v>
      </c>
      <c r="E433">
        <v>39.6</v>
      </c>
      <c r="F433">
        <v>1.2348100000000001E-2</v>
      </c>
      <c r="G433">
        <v>121.059</v>
      </c>
      <c r="L433" s="40">
        <v>120.98099999999999</v>
      </c>
      <c r="M433" s="20">
        <v>120.98099999999999</v>
      </c>
      <c r="S433" s="14">
        <v>24.916833000665335</v>
      </c>
      <c r="T433" s="14">
        <v>800</v>
      </c>
    </row>
    <row r="434" spans="1:20">
      <c r="A434">
        <v>65</v>
      </c>
      <c r="B434" s="7">
        <v>2000</v>
      </c>
      <c r="C434">
        <v>7.3</v>
      </c>
      <c r="D434">
        <v>0.1197</v>
      </c>
      <c r="E434">
        <v>39.6</v>
      </c>
      <c r="F434">
        <v>1.2348100000000001E-2</v>
      </c>
      <c r="G434">
        <v>117.809</v>
      </c>
      <c r="L434" s="40">
        <v>121.009</v>
      </c>
      <c r="M434" s="20">
        <v>121.009</v>
      </c>
      <c r="S434" s="14">
        <v>24.983366600133067</v>
      </c>
      <c r="T434" s="14">
        <v>800</v>
      </c>
    </row>
    <row r="435" spans="1:20">
      <c r="A435">
        <v>18</v>
      </c>
      <c r="B435" s="7">
        <v>2500</v>
      </c>
      <c r="C435">
        <v>7.3</v>
      </c>
      <c r="D435">
        <v>0.16400000000000001</v>
      </c>
      <c r="E435">
        <v>39.6</v>
      </c>
      <c r="F435">
        <v>1.2348100000000001E-2</v>
      </c>
      <c r="G435">
        <v>116.559</v>
      </c>
      <c r="L435" s="40">
        <v>121.05500000000001</v>
      </c>
      <c r="M435" s="20">
        <v>121.05500000000001</v>
      </c>
      <c r="S435" s="14">
        <v>25.049900199600796</v>
      </c>
      <c r="T435" s="14">
        <v>800</v>
      </c>
    </row>
    <row r="436" spans="1:20">
      <c r="A436">
        <v>95</v>
      </c>
      <c r="B436" s="7">
        <v>3150</v>
      </c>
      <c r="C436">
        <v>7.3</v>
      </c>
      <c r="D436">
        <v>8.8099999999999998E-2</v>
      </c>
      <c r="E436">
        <v>39.6</v>
      </c>
      <c r="F436">
        <v>1.2348100000000001E-2</v>
      </c>
      <c r="G436">
        <v>114.309</v>
      </c>
      <c r="L436" s="40">
        <v>121.059</v>
      </c>
      <c r="M436" s="20">
        <v>121.059</v>
      </c>
      <c r="S436" s="14">
        <v>25.116433799068528</v>
      </c>
      <c r="T436" s="14">
        <v>800</v>
      </c>
    </row>
    <row r="437" spans="1:20">
      <c r="A437">
        <v>201</v>
      </c>
      <c r="B437" s="7">
        <v>4000</v>
      </c>
      <c r="C437">
        <v>7.3</v>
      </c>
      <c r="D437">
        <v>0.16520000000000001</v>
      </c>
      <c r="E437">
        <v>39.6</v>
      </c>
      <c r="F437">
        <v>1.2348100000000001E-2</v>
      </c>
      <c r="G437">
        <v>114.07899999999999</v>
      </c>
      <c r="L437" s="40">
        <v>121.10599999999999</v>
      </c>
      <c r="M437" s="20">
        <v>121.10599999999999</v>
      </c>
      <c r="S437" s="14">
        <v>25.18296739853626</v>
      </c>
      <c r="T437" s="14">
        <v>800</v>
      </c>
    </row>
    <row r="438" spans="1:20">
      <c r="A438">
        <v>40</v>
      </c>
      <c r="B438" s="7">
        <v>5000</v>
      </c>
      <c r="C438">
        <v>7.3</v>
      </c>
      <c r="D438">
        <v>0.1552</v>
      </c>
      <c r="E438">
        <v>39.6</v>
      </c>
      <c r="F438">
        <v>1.2348100000000001E-2</v>
      </c>
      <c r="G438">
        <v>111.959</v>
      </c>
      <c r="L438" s="40">
        <v>121.11799999999999</v>
      </c>
      <c r="M438" s="20">
        <v>121.11799999999999</v>
      </c>
      <c r="S438" s="14">
        <v>25.249500998003992</v>
      </c>
      <c r="T438" s="14">
        <v>800</v>
      </c>
    </row>
    <row r="439" spans="1:20">
      <c r="A439">
        <v>199</v>
      </c>
      <c r="B439" s="7">
        <v>6300</v>
      </c>
      <c r="C439">
        <v>7.3</v>
      </c>
      <c r="D439">
        <v>0.1983</v>
      </c>
      <c r="E439">
        <v>39.6</v>
      </c>
      <c r="F439">
        <v>1.2348100000000001E-2</v>
      </c>
      <c r="G439">
        <v>110.839</v>
      </c>
      <c r="L439" s="40">
        <v>121.146</v>
      </c>
      <c r="M439" s="20">
        <v>121.146</v>
      </c>
      <c r="S439" s="14">
        <v>25.31603459747172</v>
      </c>
      <c r="T439" s="14">
        <v>800</v>
      </c>
    </row>
    <row r="440" spans="1:20">
      <c r="A440">
        <v>1420</v>
      </c>
      <c r="B440" s="7">
        <v>200</v>
      </c>
      <c r="C440">
        <v>7.3</v>
      </c>
      <c r="D440">
        <v>0.1091</v>
      </c>
      <c r="E440">
        <v>31.7</v>
      </c>
      <c r="F440">
        <v>1.32672E-2</v>
      </c>
      <c r="G440">
        <v>128.679</v>
      </c>
      <c r="L440" s="40">
        <v>121.154</v>
      </c>
      <c r="M440" s="20">
        <v>121.154</v>
      </c>
      <c r="S440" s="14">
        <v>25.382568196939452</v>
      </c>
      <c r="T440" s="14">
        <v>800</v>
      </c>
    </row>
    <row r="441" spans="1:20">
      <c r="A441">
        <v>682</v>
      </c>
      <c r="B441" s="7">
        <v>250</v>
      </c>
      <c r="C441">
        <v>7.3</v>
      </c>
      <c r="D441">
        <v>8.9700000000000002E-2</v>
      </c>
      <c r="E441">
        <v>31.7</v>
      </c>
      <c r="F441">
        <v>1.32672E-2</v>
      </c>
      <c r="G441">
        <v>130.089</v>
      </c>
      <c r="L441" s="40">
        <v>121.16500000000001</v>
      </c>
      <c r="M441" s="20">
        <v>121.16500000000001</v>
      </c>
      <c r="S441" s="14">
        <v>25.449101796407184</v>
      </c>
      <c r="T441" s="14">
        <v>800</v>
      </c>
    </row>
    <row r="442" spans="1:20">
      <c r="A442">
        <v>714</v>
      </c>
      <c r="B442" s="7">
        <v>315</v>
      </c>
      <c r="C442">
        <v>7.3</v>
      </c>
      <c r="D442">
        <v>9.8500000000000004E-2</v>
      </c>
      <c r="E442">
        <v>31.7</v>
      </c>
      <c r="F442">
        <v>1.32672E-2</v>
      </c>
      <c r="G442">
        <v>130.239</v>
      </c>
      <c r="L442" s="40">
        <v>121.22499999999999</v>
      </c>
      <c r="M442" s="20">
        <v>121.22499999999999</v>
      </c>
      <c r="S442" s="14">
        <v>25.515635395874916</v>
      </c>
      <c r="T442" s="14">
        <v>800</v>
      </c>
    </row>
    <row r="443" spans="1:20">
      <c r="A443">
        <v>2336</v>
      </c>
      <c r="B443" s="7">
        <v>400</v>
      </c>
      <c r="C443">
        <v>7.3</v>
      </c>
      <c r="D443">
        <v>0.14530000000000001</v>
      </c>
      <c r="E443">
        <v>31.7</v>
      </c>
      <c r="F443">
        <v>1.32672E-2</v>
      </c>
      <c r="G443">
        <v>130.26900000000001</v>
      </c>
      <c r="L443" s="40">
        <v>121.23399999999999</v>
      </c>
      <c r="M443" s="20">
        <v>121.23399999999999</v>
      </c>
      <c r="S443" s="14">
        <v>25.582168995342649</v>
      </c>
      <c r="T443" s="14">
        <v>800</v>
      </c>
    </row>
    <row r="444" spans="1:20">
      <c r="A444">
        <v>2216</v>
      </c>
      <c r="B444" s="7">
        <v>500</v>
      </c>
      <c r="C444">
        <v>7.3</v>
      </c>
      <c r="D444">
        <v>0.12330000000000001</v>
      </c>
      <c r="E444">
        <v>31.7</v>
      </c>
      <c r="F444">
        <v>1.32672E-2</v>
      </c>
      <c r="G444">
        <v>128.16900000000001</v>
      </c>
      <c r="L444" s="40">
        <v>121.235</v>
      </c>
      <c r="M444" s="20">
        <v>121.235</v>
      </c>
      <c r="S444" s="14">
        <v>25.648702594810377</v>
      </c>
      <c r="T444" s="14">
        <v>800</v>
      </c>
    </row>
    <row r="445" spans="1:20">
      <c r="A445">
        <v>1327</v>
      </c>
      <c r="B445" s="7">
        <v>630</v>
      </c>
      <c r="C445">
        <v>7.3</v>
      </c>
      <c r="D445">
        <v>0.14219999999999999</v>
      </c>
      <c r="E445">
        <v>31.7</v>
      </c>
      <c r="F445">
        <v>1.32672E-2</v>
      </c>
      <c r="G445">
        <v>126.18899999999999</v>
      </c>
      <c r="L445" s="40">
        <v>121.238</v>
      </c>
      <c r="M445" s="20">
        <v>121.238</v>
      </c>
      <c r="S445" s="14">
        <v>25.715236194278109</v>
      </c>
      <c r="T445" s="14">
        <v>800</v>
      </c>
    </row>
    <row r="446" spans="1:20">
      <c r="A446">
        <v>1025</v>
      </c>
      <c r="B446" s="7">
        <v>800</v>
      </c>
      <c r="C446">
        <v>7.3</v>
      </c>
      <c r="D446">
        <v>5.7000000000000002E-2</v>
      </c>
      <c r="E446">
        <v>31.7</v>
      </c>
      <c r="F446">
        <v>1.32672E-2</v>
      </c>
      <c r="G446">
        <v>123.209</v>
      </c>
      <c r="L446" s="40">
        <v>121.256</v>
      </c>
      <c r="M446" s="20">
        <v>121.256</v>
      </c>
      <c r="S446" s="14">
        <v>25.781769793745841</v>
      </c>
      <c r="T446" s="14">
        <v>800</v>
      </c>
    </row>
    <row r="447" spans="1:20">
      <c r="A447">
        <v>920</v>
      </c>
      <c r="B447" s="7">
        <v>1000</v>
      </c>
      <c r="C447">
        <v>7.3</v>
      </c>
      <c r="D447">
        <v>0.17649999999999999</v>
      </c>
      <c r="E447">
        <v>31.7</v>
      </c>
      <c r="F447">
        <v>1.32672E-2</v>
      </c>
      <c r="G447">
        <v>119.099</v>
      </c>
      <c r="L447" s="40">
        <v>121.28400000000001</v>
      </c>
      <c r="M447" s="20">
        <v>121.28400000000001</v>
      </c>
      <c r="S447" s="14">
        <v>25.848303393213573</v>
      </c>
      <c r="T447" s="14">
        <v>800</v>
      </c>
    </row>
    <row r="448" spans="1:20">
      <c r="A448">
        <v>465</v>
      </c>
      <c r="B448" s="7">
        <v>1250</v>
      </c>
      <c r="C448">
        <v>7.3</v>
      </c>
      <c r="D448">
        <v>0.12659999999999999</v>
      </c>
      <c r="E448">
        <v>31.7</v>
      </c>
      <c r="F448">
        <v>1.32672E-2</v>
      </c>
      <c r="G448">
        <v>120.509</v>
      </c>
      <c r="L448" s="40">
        <v>121.301</v>
      </c>
      <c r="M448" s="20">
        <v>121.301</v>
      </c>
      <c r="S448" s="14">
        <v>25.914836992681302</v>
      </c>
      <c r="T448" s="14">
        <v>800</v>
      </c>
    </row>
    <row r="449" spans="1:20">
      <c r="A449">
        <v>138</v>
      </c>
      <c r="B449" s="7">
        <v>1600</v>
      </c>
      <c r="C449">
        <v>7.3</v>
      </c>
      <c r="D449">
        <v>0.18870000000000001</v>
      </c>
      <c r="E449">
        <v>31.7</v>
      </c>
      <c r="F449">
        <v>1.32672E-2</v>
      </c>
      <c r="G449">
        <v>119.039</v>
      </c>
      <c r="L449" s="40">
        <v>121.306</v>
      </c>
      <c r="M449" s="20">
        <v>121.306</v>
      </c>
      <c r="S449" s="14">
        <v>25.981370592149034</v>
      </c>
      <c r="T449" s="14">
        <v>800</v>
      </c>
    </row>
    <row r="450" spans="1:20">
      <c r="A450">
        <v>1411</v>
      </c>
      <c r="B450" s="7">
        <v>2000</v>
      </c>
      <c r="C450">
        <v>7.3</v>
      </c>
      <c r="D450">
        <v>4.4600000000000001E-2</v>
      </c>
      <c r="E450">
        <v>31.7</v>
      </c>
      <c r="F450">
        <v>1.32672E-2</v>
      </c>
      <c r="G450">
        <v>115.309</v>
      </c>
      <c r="L450" s="40">
        <v>121.313</v>
      </c>
      <c r="M450" s="20">
        <v>121.313</v>
      </c>
      <c r="S450" s="14">
        <v>26.047904191616766</v>
      </c>
      <c r="T450" s="14">
        <v>800</v>
      </c>
    </row>
    <row r="451" spans="1:20">
      <c r="A451">
        <v>1439</v>
      </c>
      <c r="B451" s="7">
        <v>2500</v>
      </c>
      <c r="C451">
        <v>7.3</v>
      </c>
      <c r="D451">
        <v>0.1447</v>
      </c>
      <c r="E451">
        <v>31.7</v>
      </c>
      <c r="F451">
        <v>1.32672E-2</v>
      </c>
      <c r="G451">
        <v>114.709</v>
      </c>
      <c r="L451" s="40">
        <v>121.315</v>
      </c>
      <c r="M451" s="20">
        <v>121.315</v>
      </c>
      <c r="S451" s="14">
        <v>26.114437791084498</v>
      </c>
      <c r="T451" s="14">
        <v>800</v>
      </c>
    </row>
    <row r="452" spans="1:20">
      <c r="A452">
        <v>2388</v>
      </c>
      <c r="B452" s="7">
        <v>3150</v>
      </c>
      <c r="C452">
        <v>7.3</v>
      </c>
      <c r="D452">
        <v>9.1999999999999998E-2</v>
      </c>
      <c r="E452">
        <v>31.7</v>
      </c>
      <c r="F452">
        <v>1.32672E-2</v>
      </c>
      <c r="G452">
        <v>113.229</v>
      </c>
      <c r="L452" s="40">
        <v>121.318</v>
      </c>
      <c r="M452" s="20">
        <v>121.318</v>
      </c>
      <c r="S452" s="14">
        <v>26.180971390552227</v>
      </c>
      <c r="T452" s="14">
        <v>800</v>
      </c>
    </row>
    <row r="453" spans="1:20">
      <c r="A453">
        <v>1849</v>
      </c>
      <c r="B453" s="7">
        <v>4000</v>
      </c>
      <c r="C453">
        <v>7.3</v>
      </c>
      <c r="D453">
        <v>9.9199999999999997E-2</v>
      </c>
      <c r="E453">
        <v>31.7</v>
      </c>
      <c r="F453">
        <v>1.32672E-2</v>
      </c>
      <c r="G453">
        <v>112.639</v>
      </c>
      <c r="L453" s="40">
        <v>121.39700000000001</v>
      </c>
      <c r="M453" s="20">
        <v>121.39700000000001</v>
      </c>
      <c r="S453" s="14">
        <v>26.247504990019959</v>
      </c>
      <c r="T453" s="14">
        <v>800</v>
      </c>
    </row>
    <row r="454" spans="1:20">
      <c r="A454">
        <v>1740</v>
      </c>
      <c r="B454" s="7">
        <v>5000</v>
      </c>
      <c r="C454">
        <v>7.3</v>
      </c>
      <c r="D454">
        <v>4.5100000000000001E-2</v>
      </c>
      <c r="E454">
        <v>31.7</v>
      </c>
      <c r="F454">
        <v>1.32672E-2</v>
      </c>
      <c r="G454">
        <v>111.029</v>
      </c>
      <c r="L454" s="40">
        <v>121.399</v>
      </c>
      <c r="M454" s="20">
        <v>121.399</v>
      </c>
      <c r="S454" s="14">
        <v>26.314038589487691</v>
      </c>
      <c r="T454" s="14">
        <v>800</v>
      </c>
    </row>
    <row r="455" spans="1:20">
      <c r="A455">
        <v>1666</v>
      </c>
      <c r="B455" s="7">
        <v>6300</v>
      </c>
      <c r="C455">
        <v>7.3</v>
      </c>
      <c r="D455">
        <v>0.14799999999999999</v>
      </c>
      <c r="E455">
        <v>31.7</v>
      </c>
      <c r="F455">
        <v>1.32672E-2</v>
      </c>
      <c r="G455">
        <v>110.68899999999999</v>
      </c>
      <c r="L455" s="40">
        <v>121.407</v>
      </c>
      <c r="M455" s="20">
        <v>121.407</v>
      </c>
      <c r="S455" s="14">
        <v>26.380572188955423</v>
      </c>
      <c r="T455" s="14">
        <v>800</v>
      </c>
    </row>
    <row r="456" spans="1:20">
      <c r="A456">
        <v>1672</v>
      </c>
      <c r="B456" s="7">
        <v>800</v>
      </c>
      <c r="C456">
        <v>0</v>
      </c>
      <c r="D456">
        <v>6.9099999999999995E-2</v>
      </c>
      <c r="E456">
        <v>71.3</v>
      </c>
      <c r="F456">
        <v>1.5988E-3</v>
      </c>
      <c r="G456">
        <v>125.81699999999999</v>
      </c>
      <c r="L456" s="40">
        <v>121.431</v>
      </c>
      <c r="M456" s="20">
        <v>121.431</v>
      </c>
      <c r="S456" s="14">
        <v>26.447105788423151</v>
      </c>
      <c r="T456" s="14">
        <v>800</v>
      </c>
    </row>
    <row r="457" spans="1:20">
      <c r="A457">
        <v>2455</v>
      </c>
      <c r="B457" s="7">
        <v>1000</v>
      </c>
      <c r="C457">
        <v>0</v>
      </c>
      <c r="D457">
        <v>0.10879999999999999</v>
      </c>
      <c r="E457">
        <v>71.3</v>
      </c>
      <c r="F457">
        <v>1.5988E-3</v>
      </c>
      <c r="G457">
        <v>127.307</v>
      </c>
      <c r="L457" s="40">
        <v>121.474</v>
      </c>
      <c r="M457" s="20">
        <v>121.474</v>
      </c>
      <c r="S457" s="14">
        <v>26.513639387890883</v>
      </c>
      <c r="T457" s="14">
        <v>800</v>
      </c>
    </row>
    <row r="458" spans="1:20">
      <c r="A458">
        <v>403</v>
      </c>
      <c r="B458" s="7">
        <v>1250</v>
      </c>
      <c r="C458">
        <v>0</v>
      </c>
      <c r="D458">
        <v>6.9500000000000006E-2</v>
      </c>
      <c r="E458">
        <v>71.3</v>
      </c>
      <c r="F458">
        <v>1.5988E-3</v>
      </c>
      <c r="G458">
        <v>128.92699999999999</v>
      </c>
      <c r="L458" s="40">
        <v>121.485</v>
      </c>
      <c r="M458" s="20">
        <v>242.97</v>
      </c>
      <c r="S458" s="14">
        <v>26.580172987358615</v>
      </c>
      <c r="T458" s="14">
        <v>800</v>
      </c>
    </row>
    <row r="459" spans="1:20">
      <c r="A459">
        <v>856</v>
      </c>
      <c r="B459" s="7">
        <v>1600</v>
      </c>
      <c r="C459">
        <v>0</v>
      </c>
      <c r="D459">
        <v>0.19969999999999999</v>
      </c>
      <c r="E459">
        <v>71.3</v>
      </c>
      <c r="F459">
        <v>1.5988E-3</v>
      </c>
      <c r="G459">
        <v>129.667</v>
      </c>
      <c r="L459" s="40">
        <v>121.499</v>
      </c>
      <c r="M459" s="20">
        <v>121.499</v>
      </c>
      <c r="S459" s="14">
        <v>26.646706586826348</v>
      </c>
      <c r="T459" s="14">
        <v>800</v>
      </c>
    </row>
    <row r="460" spans="1:20">
      <c r="A460">
        <v>2050</v>
      </c>
      <c r="B460" s="7">
        <v>2000</v>
      </c>
      <c r="C460">
        <v>0</v>
      </c>
      <c r="D460">
        <v>0.15670000000000001</v>
      </c>
      <c r="E460">
        <v>71.3</v>
      </c>
      <c r="F460">
        <v>1.5988E-3</v>
      </c>
      <c r="G460">
        <v>128.64699999999999</v>
      </c>
      <c r="L460" s="40">
        <v>121.514</v>
      </c>
      <c r="M460" s="20">
        <v>121.514</v>
      </c>
      <c r="S460" s="14">
        <v>26.713240186294076</v>
      </c>
      <c r="T460" s="14">
        <v>800</v>
      </c>
    </row>
    <row r="461" spans="1:20">
      <c r="A461">
        <v>1271</v>
      </c>
      <c r="B461" s="7">
        <v>2500</v>
      </c>
      <c r="C461">
        <v>0</v>
      </c>
      <c r="D461">
        <v>5.8500000000000003E-2</v>
      </c>
      <c r="E461">
        <v>71.3</v>
      </c>
      <c r="F461">
        <v>1.5988E-3</v>
      </c>
      <c r="G461">
        <v>128.12700000000001</v>
      </c>
      <c r="L461" s="40">
        <v>121.527</v>
      </c>
      <c r="M461" s="20">
        <v>121.527</v>
      </c>
      <c r="S461" s="14">
        <v>26.779773785761808</v>
      </c>
      <c r="T461" s="14">
        <v>800</v>
      </c>
    </row>
    <row r="462" spans="1:20">
      <c r="A462">
        <v>2429</v>
      </c>
      <c r="B462" s="7">
        <v>3150</v>
      </c>
      <c r="C462">
        <v>0</v>
      </c>
      <c r="D462">
        <v>0.1333</v>
      </c>
      <c r="E462">
        <v>71.3</v>
      </c>
      <c r="F462">
        <v>1.5988E-3</v>
      </c>
      <c r="G462">
        <v>129.37700000000001</v>
      </c>
      <c r="L462" s="40">
        <v>121.52800000000001</v>
      </c>
      <c r="M462" s="20">
        <v>121.52800000000001</v>
      </c>
      <c r="S462" s="14">
        <v>26.84630738522954</v>
      </c>
      <c r="T462" s="14">
        <v>800</v>
      </c>
    </row>
    <row r="463" spans="1:20">
      <c r="A463">
        <v>812</v>
      </c>
      <c r="B463" s="7">
        <v>4000</v>
      </c>
      <c r="C463">
        <v>0</v>
      </c>
      <c r="D463">
        <v>6.1499999999999999E-2</v>
      </c>
      <c r="E463">
        <v>71.3</v>
      </c>
      <c r="F463">
        <v>1.5988E-3</v>
      </c>
      <c r="G463">
        <v>128.857</v>
      </c>
      <c r="L463" s="40">
        <v>121.547</v>
      </c>
      <c r="M463" s="20">
        <v>121.547</v>
      </c>
      <c r="S463" s="14">
        <v>26.912840984697272</v>
      </c>
      <c r="T463" s="14">
        <v>800</v>
      </c>
    </row>
    <row r="464" spans="1:20">
      <c r="A464">
        <v>405</v>
      </c>
      <c r="B464" s="7">
        <v>5000</v>
      </c>
      <c r="C464">
        <v>0</v>
      </c>
      <c r="D464">
        <v>0.14549999999999999</v>
      </c>
      <c r="E464">
        <v>71.3</v>
      </c>
      <c r="F464">
        <v>1.5988E-3</v>
      </c>
      <c r="G464">
        <v>126.45699999999999</v>
      </c>
      <c r="L464" s="40">
        <v>121.58199999999999</v>
      </c>
      <c r="M464" s="20">
        <v>121.58199999999999</v>
      </c>
      <c r="S464" s="14">
        <v>26.979374584165001</v>
      </c>
      <c r="T464" s="14">
        <v>800</v>
      </c>
    </row>
    <row r="465" spans="1:20">
      <c r="A465">
        <v>1630</v>
      </c>
      <c r="B465" s="7">
        <v>6300</v>
      </c>
      <c r="C465">
        <v>0</v>
      </c>
      <c r="D465">
        <v>0.11360000000000001</v>
      </c>
      <c r="E465">
        <v>71.3</v>
      </c>
      <c r="F465">
        <v>1.5988E-3</v>
      </c>
      <c r="G465">
        <v>125.42700000000001</v>
      </c>
      <c r="L465" s="40">
        <v>121.587</v>
      </c>
      <c r="M465" s="20">
        <v>121.587</v>
      </c>
      <c r="S465" s="14">
        <v>27.045908183632733</v>
      </c>
      <c r="T465" s="14">
        <v>800</v>
      </c>
    </row>
    <row r="466" spans="1:20">
      <c r="A466">
        <v>2376</v>
      </c>
      <c r="B466" s="7">
        <v>8000</v>
      </c>
      <c r="C466">
        <v>0</v>
      </c>
      <c r="D466">
        <v>9.1600000000000001E-2</v>
      </c>
      <c r="E466">
        <v>71.3</v>
      </c>
      <c r="F466">
        <v>1.5988E-3</v>
      </c>
      <c r="G466">
        <v>122.527</v>
      </c>
      <c r="L466" s="40">
        <v>121.617</v>
      </c>
      <c r="M466" s="20">
        <v>121.617</v>
      </c>
      <c r="S466" s="14">
        <v>27.112441783100465</v>
      </c>
      <c r="T466" s="14">
        <v>800</v>
      </c>
    </row>
    <row r="467" spans="1:20">
      <c r="A467">
        <v>861</v>
      </c>
      <c r="B467" s="7">
        <v>10000</v>
      </c>
      <c r="C467">
        <v>0</v>
      </c>
      <c r="D467">
        <v>9.7100000000000006E-2</v>
      </c>
      <c r="E467">
        <v>71.3</v>
      </c>
      <c r="F467">
        <v>1.5988E-3</v>
      </c>
      <c r="G467">
        <v>120.247</v>
      </c>
      <c r="L467" s="40">
        <v>121.627</v>
      </c>
      <c r="M467" s="20">
        <v>121.627</v>
      </c>
      <c r="S467" s="14">
        <v>27.178975382568197</v>
      </c>
      <c r="T467" s="14">
        <v>800</v>
      </c>
    </row>
    <row r="468" spans="1:20">
      <c r="A468">
        <v>2436</v>
      </c>
      <c r="B468" s="7">
        <v>12500</v>
      </c>
      <c r="C468">
        <v>0</v>
      </c>
      <c r="D468">
        <v>0.1024</v>
      </c>
      <c r="E468">
        <v>71.3</v>
      </c>
      <c r="F468">
        <v>1.5988E-3</v>
      </c>
      <c r="G468">
        <v>117.087</v>
      </c>
      <c r="L468" s="40">
        <v>121.63500000000001</v>
      </c>
      <c r="M468" s="20">
        <v>121.63500000000001</v>
      </c>
      <c r="S468" s="14">
        <v>27.245508982035926</v>
      </c>
      <c r="T468" s="14">
        <v>800</v>
      </c>
    </row>
    <row r="469" spans="1:20">
      <c r="A469">
        <v>36</v>
      </c>
      <c r="B469" s="7">
        <v>16000</v>
      </c>
      <c r="C469">
        <v>0</v>
      </c>
      <c r="D469">
        <v>8.6300000000000002E-2</v>
      </c>
      <c r="E469">
        <v>71.3</v>
      </c>
      <c r="F469">
        <v>1.5988E-3</v>
      </c>
      <c r="G469">
        <v>113.297</v>
      </c>
      <c r="L469" s="40">
        <v>121.657</v>
      </c>
      <c r="M469" s="20">
        <v>121.657</v>
      </c>
      <c r="S469" s="14">
        <v>27.312042581503658</v>
      </c>
      <c r="T469" s="14">
        <v>800</v>
      </c>
    </row>
    <row r="470" spans="1:20">
      <c r="A470">
        <v>30</v>
      </c>
      <c r="B470" s="7">
        <v>500</v>
      </c>
      <c r="C470">
        <v>0</v>
      </c>
      <c r="D470">
        <v>5.5800000000000002E-2</v>
      </c>
      <c r="E470">
        <v>55.5</v>
      </c>
      <c r="F470">
        <v>1.72668E-3</v>
      </c>
      <c r="G470">
        <v>120.57299999999999</v>
      </c>
      <c r="L470" s="40">
        <v>121.65900000000001</v>
      </c>
      <c r="M470" s="20">
        <v>121.65900000000001</v>
      </c>
      <c r="S470" s="14">
        <v>27.37857618097139</v>
      </c>
      <c r="T470" s="14">
        <v>800</v>
      </c>
    </row>
    <row r="471" spans="1:20">
      <c r="A471">
        <v>76</v>
      </c>
      <c r="B471" s="7">
        <v>630</v>
      </c>
      <c r="C471">
        <v>0</v>
      </c>
      <c r="D471">
        <v>0.16200000000000001</v>
      </c>
      <c r="E471">
        <v>55.5</v>
      </c>
      <c r="F471">
        <v>1.72668E-3</v>
      </c>
      <c r="G471">
        <v>123.583</v>
      </c>
      <c r="L471" s="40">
        <v>121.66</v>
      </c>
      <c r="M471" s="20">
        <v>121.66</v>
      </c>
      <c r="S471" s="14">
        <v>27.445109780439122</v>
      </c>
      <c r="T471" s="14">
        <v>800</v>
      </c>
    </row>
    <row r="472" spans="1:20">
      <c r="A472">
        <v>1155</v>
      </c>
      <c r="B472" s="7">
        <v>800</v>
      </c>
      <c r="C472">
        <v>0</v>
      </c>
      <c r="D472">
        <v>6.6400000000000001E-2</v>
      </c>
      <c r="E472">
        <v>55.5</v>
      </c>
      <c r="F472">
        <v>1.72668E-3</v>
      </c>
      <c r="G472">
        <v>126.71299999999999</v>
      </c>
      <c r="L472" s="40">
        <v>121.664</v>
      </c>
      <c r="M472" s="20">
        <v>121.664</v>
      </c>
      <c r="S472" s="14">
        <v>27.51164337990685</v>
      </c>
      <c r="T472" s="14">
        <v>800</v>
      </c>
    </row>
    <row r="473" spans="1:20">
      <c r="A473">
        <v>1273</v>
      </c>
      <c r="B473" s="7">
        <v>1000</v>
      </c>
      <c r="C473">
        <v>0</v>
      </c>
      <c r="D473">
        <v>0.11840000000000001</v>
      </c>
      <c r="E473">
        <v>55.5</v>
      </c>
      <c r="F473">
        <v>1.72668E-3</v>
      </c>
      <c r="G473">
        <v>128.583</v>
      </c>
      <c r="L473" s="40">
        <v>121.72799999999999</v>
      </c>
      <c r="M473" s="20">
        <v>121.72799999999999</v>
      </c>
      <c r="S473" s="14">
        <v>27.578176979374582</v>
      </c>
      <c r="T473" s="14">
        <v>800</v>
      </c>
    </row>
    <row r="474" spans="1:20">
      <c r="A474">
        <v>1886</v>
      </c>
      <c r="B474" s="7">
        <v>1250</v>
      </c>
      <c r="C474">
        <v>0</v>
      </c>
      <c r="D474">
        <v>0.1217</v>
      </c>
      <c r="E474">
        <v>55.5</v>
      </c>
      <c r="F474">
        <v>1.72668E-3</v>
      </c>
      <c r="G474">
        <v>129.953</v>
      </c>
      <c r="L474" s="40">
        <v>121.762</v>
      </c>
      <c r="M474" s="20">
        <v>121.762</v>
      </c>
      <c r="S474" s="14">
        <v>27.644710578842314</v>
      </c>
      <c r="T474" s="14">
        <v>800</v>
      </c>
    </row>
    <row r="475" spans="1:20">
      <c r="A475">
        <v>630</v>
      </c>
      <c r="B475" s="7">
        <v>1600</v>
      </c>
      <c r="C475">
        <v>0</v>
      </c>
      <c r="D475">
        <v>0.17480000000000001</v>
      </c>
      <c r="E475">
        <v>55.5</v>
      </c>
      <c r="F475">
        <v>1.72668E-3</v>
      </c>
      <c r="G475">
        <v>130.18299999999999</v>
      </c>
      <c r="L475" s="40">
        <v>121.771</v>
      </c>
      <c r="M475" s="20">
        <v>121.771</v>
      </c>
      <c r="S475" s="14">
        <v>27.711244178310046</v>
      </c>
      <c r="T475" s="14">
        <v>800</v>
      </c>
    </row>
    <row r="476" spans="1:20">
      <c r="A476">
        <v>407</v>
      </c>
      <c r="B476" s="7">
        <v>2000</v>
      </c>
      <c r="C476">
        <v>0</v>
      </c>
      <c r="D476">
        <v>0.16669999999999999</v>
      </c>
      <c r="E476">
        <v>55.5</v>
      </c>
      <c r="F476">
        <v>1.72668E-3</v>
      </c>
      <c r="G476">
        <v>129.673</v>
      </c>
      <c r="L476" s="40">
        <v>121.77500000000001</v>
      </c>
      <c r="M476" s="20">
        <v>121.77500000000001</v>
      </c>
      <c r="S476" s="14">
        <v>27.777777777777775</v>
      </c>
      <c r="T476" s="14">
        <v>800</v>
      </c>
    </row>
    <row r="477" spans="1:20">
      <c r="A477">
        <v>488</v>
      </c>
      <c r="B477" s="7">
        <v>2500</v>
      </c>
      <c r="C477">
        <v>0</v>
      </c>
      <c r="D477">
        <v>0.16800000000000001</v>
      </c>
      <c r="E477">
        <v>55.5</v>
      </c>
      <c r="F477">
        <v>1.72668E-3</v>
      </c>
      <c r="G477">
        <v>127.76300000000001</v>
      </c>
      <c r="L477" s="40">
        <v>121.783</v>
      </c>
      <c r="M477" s="20">
        <v>121.783</v>
      </c>
      <c r="S477" s="14">
        <v>27.844311377245507</v>
      </c>
      <c r="T477" s="14">
        <v>800</v>
      </c>
    </row>
    <row r="478" spans="1:20">
      <c r="A478">
        <v>1971</v>
      </c>
      <c r="B478" s="7">
        <v>3150</v>
      </c>
      <c r="C478">
        <v>0</v>
      </c>
      <c r="D478">
        <v>7.4300000000000005E-2</v>
      </c>
      <c r="E478">
        <v>55.5</v>
      </c>
      <c r="F478">
        <v>1.72668E-3</v>
      </c>
      <c r="G478">
        <v>127.753</v>
      </c>
      <c r="L478" s="40">
        <v>121.789</v>
      </c>
      <c r="M478" s="20">
        <v>121.789</v>
      </c>
      <c r="S478" s="14">
        <v>27.910844976713239</v>
      </c>
      <c r="T478" s="14">
        <v>800</v>
      </c>
    </row>
    <row r="479" spans="1:20">
      <c r="A479">
        <v>62</v>
      </c>
      <c r="B479" s="7">
        <v>4000</v>
      </c>
      <c r="C479">
        <v>0</v>
      </c>
      <c r="D479">
        <v>0.1061</v>
      </c>
      <c r="E479">
        <v>55.5</v>
      </c>
      <c r="F479">
        <v>1.72668E-3</v>
      </c>
      <c r="G479">
        <v>127.233</v>
      </c>
      <c r="L479" s="40">
        <v>121.824</v>
      </c>
      <c r="M479" s="20">
        <v>121.824</v>
      </c>
      <c r="S479" s="14">
        <v>27.977378576180971</v>
      </c>
      <c r="T479" s="14">
        <v>800</v>
      </c>
    </row>
    <row r="480" spans="1:20">
      <c r="A480">
        <v>118</v>
      </c>
      <c r="B480" s="7">
        <v>5000</v>
      </c>
      <c r="C480">
        <v>0</v>
      </c>
      <c r="D480">
        <v>0.16389999999999999</v>
      </c>
      <c r="E480">
        <v>55.5</v>
      </c>
      <c r="F480">
        <v>1.72668E-3</v>
      </c>
      <c r="G480">
        <v>125.203</v>
      </c>
      <c r="L480" s="40">
        <v>121.851</v>
      </c>
      <c r="M480" s="20">
        <v>121.851</v>
      </c>
      <c r="S480" s="14">
        <v>28.0439121756487</v>
      </c>
      <c r="T480" s="14">
        <v>800</v>
      </c>
    </row>
    <row r="481" spans="1:20">
      <c r="A481">
        <v>2</v>
      </c>
      <c r="B481" s="7">
        <v>6300</v>
      </c>
      <c r="C481">
        <v>0</v>
      </c>
      <c r="D481">
        <v>0.17449999999999999</v>
      </c>
      <c r="E481">
        <v>55.5</v>
      </c>
      <c r="F481">
        <v>1.72668E-3</v>
      </c>
      <c r="G481">
        <v>123.303</v>
      </c>
      <c r="L481" s="40">
        <v>121.88500000000001</v>
      </c>
      <c r="M481" s="20">
        <v>121.88500000000001</v>
      </c>
      <c r="S481" s="14">
        <v>28.110445775116432</v>
      </c>
      <c r="T481" s="14">
        <v>800</v>
      </c>
    </row>
    <row r="482" spans="1:20">
      <c r="A482">
        <v>42</v>
      </c>
      <c r="B482" s="7">
        <v>8000</v>
      </c>
      <c r="C482">
        <v>0</v>
      </c>
      <c r="D482">
        <v>3.2099999999999997E-2</v>
      </c>
      <c r="E482">
        <v>55.5</v>
      </c>
      <c r="F482">
        <v>1.72668E-3</v>
      </c>
      <c r="G482">
        <v>121.90300000000001</v>
      </c>
      <c r="L482" s="40">
        <v>121.889</v>
      </c>
      <c r="M482" s="20">
        <v>121.889</v>
      </c>
      <c r="S482" s="14">
        <v>28.176979374584164</v>
      </c>
      <c r="T482" s="14">
        <v>800</v>
      </c>
    </row>
    <row r="483" spans="1:20">
      <c r="A483">
        <v>92</v>
      </c>
      <c r="B483" s="7">
        <v>10000</v>
      </c>
      <c r="C483">
        <v>0</v>
      </c>
      <c r="D483">
        <v>0.192</v>
      </c>
      <c r="E483">
        <v>55.5</v>
      </c>
      <c r="F483">
        <v>1.72668E-3</v>
      </c>
      <c r="G483">
        <v>119.253</v>
      </c>
      <c r="L483" s="40">
        <v>121.90300000000001</v>
      </c>
      <c r="M483" s="20">
        <v>121.90300000000001</v>
      </c>
      <c r="S483" s="14">
        <v>28.243512974051896</v>
      </c>
      <c r="T483" s="14">
        <v>800</v>
      </c>
    </row>
    <row r="484" spans="1:20">
      <c r="A484">
        <v>160</v>
      </c>
      <c r="B484" s="7">
        <v>12500</v>
      </c>
      <c r="C484">
        <v>0</v>
      </c>
      <c r="D484">
        <v>6.88E-2</v>
      </c>
      <c r="E484">
        <v>55.5</v>
      </c>
      <c r="F484">
        <v>1.72668E-3</v>
      </c>
      <c r="G484">
        <v>117.093</v>
      </c>
      <c r="L484" s="40">
        <v>121.93</v>
      </c>
      <c r="M484" s="20">
        <v>121.93</v>
      </c>
      <c r="S484" s="14">
        <v>28.310046573519625</v>
      </c>
      <c r="T484" s="14">
        <v>800</v>
      </c>
    </row>
    <row r="485" spans="1:20">
      <c r="A485">
        <v>149</v>
      </c>
      <c r="B485" s="7">
        <v>16000</v>
      </c>
      <c r="C485">
        <v>0</v>
      </c>
      <c r="D485">
        <v>8.2799999999999999E-2</v>
      </c>
      <c r="E485">
        <v>55.5</v>
      </c>
      <c r="F485">
        <v>1.72668E-3</v>
      </c>
      <c r="G485">
        <v>112.803</v>
      </c>
      <c r="L485" s="40">
        <v>121.93300000000001</v>
      </c>
      <c r="M485" s="20">
        <v>121.93300000000001</v>
      </c>
      <c r="S485" s="14">
        <v>28.376580172987357</v>
      </c>
      <c r="T485" s="14">
        <v>800</v>
      </c>
    </row>
    <row r="486" spans="1:20">
      <c r="A486">
        <v>178</v>
      </c>
      <c r="B486" s="7">
        <v>500</v>
      </c>
      <c r="C486">
        <v>0</v>
      </c>
      <c r="D486">
        <v>0.1623</v>
      </c>
      <c r="E486">
        <v>39.6</v>
      </c>
      <c r="F486">
        <v>1.9328699999999999E-3</v>
      </c>
      <c r="G486">
        <v>119.51300000000001</v>
      </c>
      <c r="L486" s="40">
        <v>121.944</v>
      </c>
      <c r="M486" s="20">
        <v>121.944</v>
      </c>
      <c r="S486" s="14">
        <v>28.443113772455089</v>
      </c>
      <c r="T486" s="14">
        <v>800</v>
      </c>
    </row>
    <row r="487" spans="1:20">
      <c r="A487">
        <v>160</v>
      </c>
      <c r="B487" s="7">
        <v>630</v>
      </c>
      <c r="C487">
        <v>0</v>
      </c>
      <c r="D487">
        <v>0.1434</v>
      </c>
      <c r="E487">
        <v>39.6</v>
      </c>
      <c r="F487">
        <v>1.9328699999999999E-3</v>
      </c>
      <c r="G487">
        <v>124.40300000000001</v>
      </c>
      <c r="L487" s="40">
        <v>121.996</v>
      </c>
      <c r="M487" s="20">
        <v>121.996</v>
      </c>
      <c r="S487" s="14">
        <v>28.509647371922821</v>
      </c>
      <c r="T487" s="14">
        <v>800</v>
      </c>
    </row>
    <row r="488" spans="1:20">
      <c r="A488">
        <v>56</v>
      </c>
      <c r="B488" s="7">
        <v>800</v>
      </c>
      <c r="C488">
        <v>0</v>
      </c>
      <c r="D488">
        <v>0.1827</v>
      </c>
      <c r="E488">
        <v>39.6</v>
      </c>
      <c r="F488">
        <v>1.9328699999999999E-3</v>
      </c>
      <c r="G488">
        <v>127.90300000000001</v>
      </c>
      <c r="L488" s="40">
        <v>122.035</v>
      </c>
      <c r="M488" s="20">
        <v>122.035</v>
      </c>
      <c r="S488" s="14">
        <v>28.576180971390549</v>
      </c>
      <c r="T488" s="14">
        <v>800</v>
      </c>
    </row>
    <row r="489" spans="1:20">
      <c r="A489">
        <v>152</v>
      </c>
      <c r="B489" s="7">
        <v>1000</v>
      </c>
      <c r="C489">
        <v>0</v>
      </c>
      <c r="D489">
        <v>0.12759999999999999</v>
      </c>
      <c r="E489">
        <v>39.6</v>
      </c>
      <c r="F489">
        <v>1.9328699999999999E-3</v>
      </c>
      <c r="G489">
        <v>130.03299999999999</v>
      </c>
      <c r="L489" s="40">
        <v>122.044</v>
      </c>
      <c r="M489" s="20">
        <v>244.08799999999999</v>
      </c>
      <c r="S489" s="14">
        <v>28.642714570858281</v>
      </c>
      <c r="T489" s="14">
        <v>800</v>
      </c>
    </row>
    <row r="490" spans="1:20">
      <c r="A490">
        <v>3</v>
      </c>
      <c r="B490" s="7">
        <v>1250</v>
      </c>
      <c r="C490">
        <v>0</v>
      </c>
      <c r="D490">
        <v>4.7E-2</v>
      </c>
      <c r="E490">
        <v>39.6</v>
      </c>
      <c r="F490">
        <v>1.9328699999999999E-3</v>
      </c>
      <c r="G490">
        <v>131.023</v>
      </c>
      <c r="L490" s="40">
        <v>122.08199999999999</v>
      </c>
      <c r="M490" s="20">
        <v>122.08199999999999</v>
      </c>
      <c r="S490" s="14">
        <v>28.709248170326013</v>
      </c>
      <c r="T490" s="14">
        <v>800</v>
      </c>
    </row>
    <row r="491" spans="1:20">
      <c r="A491">
        <v>196</v>
      </c>
      <c r="B491" s="7">
        <v>1600</v>
      </c>
      <c r="C491">
        <v>0</v>
      </c>
      <c r="D491">
        <v>0.13139999999999999</v>
      </c>
      <c r="E491">
        <v>39.6</v>
      </c>
      <c r="F491">
        <v>1.9328699999999999E-3</v>
      </c>
      <c r="G491">
        <v>131.01300000000001</v>
      </c>
      <c r="L491" s="40">
        <v>122.086</v>
      </c>
      <c r="M491" s="20">
        <v>122.086</v>
      </c>
      <c r="S491" s="14">
        <v>28.775781769793745</v>
      </c>
      <c r="T491" s="14">
        <v>800</v>
      </c>
    </row>
    <row r="492" spans="1:20">
      <c r="A492">
        <v>157</v>
      </c>
      <c r="B492" s="7">
        <v>2000</v>
      </c>
      <c r="C492">
        <v>0</v>
      </c>
      <c r="D492">
        <v>0.11890000000000001</v>
      </c>
      <c r="E492">
        <v>39.6</v>
      </c>
      <c r="F492">
        <v>1.9328699999999999E-3</v>
      </c>
      <c r="G492">
        <v>129.63300000000001</v>
      </c>
      <c r="L492" s="40">
        <v>122.08799999999999</v>
      </c>
      <c r="M492" s="20">
        <v>244.17599999999999</v>
      </c>
      <c r="S492" s="14">
        <v>28.842315369261474</v>
      </c>
      <c r="T492" s="14">
        <v>800</v>
      </c>
    </row>
    <row r="493" spans="1:20">
      <c r="A493">
        <v>221</v>
      </c>
      <c r="B493" s="7">
        <v>2500</v>
      </c>
      <c r="C493">
        <v>0</v>
      </c>
      <c r="D493">
        <v>8.0699999999999994E-2</v>
      </c>
      <c r="E493">
        <v>39.6</v>
      </c>
      <c r="F493">
        <v>1.9328699999999999E-3</v>
      </c>
      <c r="G493">
        <v>126.863</v>
      </c>
      <c r="L493" s="40">
        <v>122.089</v>
      </c>
      <c r="M493" s="20">
        <v>122.089</v>
      </c>
      <c r="S493" s="14">
        <v>28.908848968729206</v>
      </c>
      <c r="T493" s="14">
        <v>800</v>
      </c>
    </row>
    <row r="494" spans="1:20">
      <c r="A494">
        <v>62</v>
      </c>
      <c r="B494" s="7">
        <v>3150</v>
      </c>
      <c r="C494">
        <v>0</v>
      </c>
      <c r="D494">
        <v>6.3200000000000006E-2</v>
      </c>
      <c r="E494">
        <v>39.6</v>
      </c>
      <c r="F494">
        <v>1.9328699999999999E-3</v>
      </c>
      <c r="G494">
        <v>125.60299999999999</v>
      </c>
      <c r="L494" s="40">
        <v>122.101</v>
      </c>
      <c r="M494" s="20">
        <v>122.101</v>
      </c>
      <c r="S494" s="14">
        <v>28.975382568196938</v>
      </c>
      <c r="T494" s="14">
        <v>800</v>
      </c>
    </row>
    <row r="495" spans="1:20">
      <c r="A495">
        <v>64</v>
      </c>
      <c r="B495" s="7">
        <v>4000</v>
      </c>
      <c r="C495">
        <v>0</v>
      </c>
      <c r="D495">
        <v>0.19539999999999999</v>
      </c>
      <c r="E495">
        <v>39.6</v>
      </c>
      <c r="F495">
        <v>1.9328699999999999E-3</v>
      </c>
      <c r="G495">
        <v>125.343</v>
      </c>
      <c r="L495" s="40">
        <v>122.14700000000001</v>
      </c>
      <c r="M495" s="20">
        <v>122.14700000000001</v>
      </c>
      <c r="S495" s="14">
        <v>29.04191616766467</v>
      </c>
      <c r="T495" s="14">
        <v>800</v>
      </c>
    </row>
    <row r="496" spans="1:20">
      <c r="A496">
        <v>143</v>
      </c>
      <c r="B496" s="7">
        <v>5000</v>
      </c>
      <c r="C496">
        <v>0</v>
      </c>
      <c r="D496">
        <v>7.0800000000000002E-2</v>
      </c>
      <c r="E496">
        <v>39.6</v>
      </c>
      <c r="F496">
        <v>1.9328699999999999E-3</v>
      </c>
      <c r="G496">
        <v>123.453</v>
      </c>
      <c r="L496" s="40">
        <v>122.149</v>
      </c>
      <c r="M496" s="20">
        <v>122.149</v>
      </c>
      <c r="S496" s="14">
        <v>29.108449767132399</v>
      </c>
      <c r="T496" s="14">
        <v>800</v>
      </c>
    </row>
    <row r="497" spans="1:20">
      <c r="A497">
        <v>139</v>
      </c>
      <c r="B497" s="7">
        <v>6300</v>
      </c>
      <c r="C497">
        <v>0</v>
      </c>
      <c r="D497">
        <v>3.78E-2</v>
      </c>
      <c r="E497">
        <v>39.6</v>
      </c>
      <c r="F497">
        <v>1.9328699999999999E-3</v>
      </c>
      <c r="G497">
        <v>121.313</v>
      </c>
      <c r="L497" s="40">
        <v>122.17</v>
      </c>
      <c r="M497" s="20">
        <v>122.17</v>
      </c>
      <c r="S497" s="14">
        <v>29.174983366600131</v>
      </c>
      <c r="T497" s="14">
        <v>800</v>
      </c>
    </row>
    <row r="498" spans="1:20">
      <c r="A498">
        <v>217</v>
      </c>
      <c r="B498" s="7">
        <v>8000</v>
      </c>
      <c r="C498">
        <v>0</v>
      </c>
      <c r="D498">
        <v>0.1008</v>
      </c>
      <c r="E498">
        <v>39.6</v>
      </c>
      <c r="F498">
        <v>1.9328699999999999E-3</v>
      </c>
      <c r="G498">
        <v>120.553</v>
      </c>
      <c r="L498" s="40">
        <v>122.175</v>
      </c>
      <c r="M498" s="20">
        <v>122.175</v>
      </c>
      <c r="S498" s="14">
        <v>29.241516966067863</v>
      </c>
      <c r="T498" s="14">
        <v>800</v>
      </c>
    </row>
    <row r="499" spans="1:20">
      <c r="A499">
        <v>182</v>
      </c>
      <c r="B499" s="7">
        <v>10000</v>
      </c>
      <c r="C499">
        <v>0</v>
      </c>
      <c r="D499">
        <v>0.1331</v>
      </c>
      <c r="E499">
        <v>39.6</v>
      </c>
      <c r="F499">
        <v>1.9328699999999999E-3</v>
      </c>
      <c r="G499">
        <v>115.413</v>
      </c>
      <c r="L499" s="40">
        <v>122.205</v>
      </c>
      <c r="M499" s="20">
        <v>122.205</v>
      </c>
      <c r="S499" s="14">
        <v>29.308050565535595</v>
      </c>
      <c r="T499" s="14">
        <v>800</v>
      </c>
    </row>
    <row r="500" spans="1:20">
      <c r="A500">
        <v>162</v>
      </c>
      <c r="B500" s="7">
        <v>500</v>
      </c>
      <c r="C500">
        <v>0</v>
      </c>
      <c r="D500">
        <v>0.11409999999999999</v>
      </c>
      <c r="E500">
        <v>31.7</v>
      </c>
      <c r="F500">
        <v>2.0940500000000001E-3</v>
      </c>
      <c r="G500">
        <v>121.617</v>
      </c>
      <c r="L500" s="40">
        <v>122.211</v>
      </c>
      <c r="M500" s="20">
        <v>122.211</v>
      </c>
      <c r="S500" s="14">
        <v>29.374584165003323</v>
      </c>
      <c r="T500" s="14">
        <v>800</v>
      </c>
    </row>
    <row r="501" spans="1:20">
      <c r="A501">
        <v>159</v>
      </c>
      <c r="B501" s="7">
        <v>630</v>
      </c>
      <c r="C501">
        <v>0</v>
      </c>
      <c r="D501">
        <v>0.1143</v>
      </c>
      <c r="E501">
        <v>31.7</v>
      </c>
      <c r="F501">
        <v>2.0940500000000001E-3</v>
      </c>
      <c r="G501">
        <v>125.997</v>
      </c>
      <c r="L501" s="40">
        <v>122.21599999999999</v>
      </c>
      <c r="M501" s="20">
        <v>122.21599999999999</v>
      </c>
      <c r="S501" s="14">
        <v>29.441117764471056</v>
      </c>
      <c r="T501" s="14">
        <v>800</v>
      </c>
    </row>
    <row r="502" spans="1:20">
      <c r="A502">
        <v>162</v>
      </c>
      <c r="B502" s="7">
        <v>800</v>
      </c>
      <c r="C502">
        <v>0</v>
      </c>
      <c r="D502">
        <v>0.17469999999999999</v>
      </c>
      <c r="E502">
        <v>31.7</v>
      </c>
      <c r="F502">
        <v>2.0940500000000001E-3</v>
      </c>
      <c r="G502">
        <v>129.11699999999999</v>
      </c>
      <c r="L502" s="40">
        <v>122.218</v>
      </c>
      <c r="M502" s="20">
        <v>122.218</v>
      </c>
      <c r="S502" s="14">
        <v>29.507651363938788</v>
      </c>
      <c r="T502" s="14">
        <v>800</v>
      </c>
    </row>
    <row r="503" spans="1:20">
      <c r="A503">
        <v>145</v>
      </c>
      <c r="B503" s="7">
        <v>1000</v>
      </c>
      <c r="C503">
        <v>0</v>
      </c>
      <c r="D503">
        <v>0.18909999999999999</v>
      </c>
      <c r="E503">
        <v>31.7</v>
      </c>
      <c r="F503">
        <v>2.0940500000000001E-3</v>
      </c>
      <c r="G503">
        <v>130.98699999999999</v>
      </c>
      <c r="L503" s="40">
        <v>122.229</v>
      </c>
      <c r="M503" s="20">
        <v>122.229</v>
      </c>
      <c r="S503" s="14">
        <v>29.57418496340652</v>
      </c>
      <c r="T503" s="14">
        <v>800</v>
      </c>
    </row>
    <row r="504" spans="1:20">
      <c r="A504">
        <v>203</v>
      </c>
      <c r="B504" s="7">
        <v>1250</v>
      </c>
      <c r="C504">
        <v>0</v>
      </c>
      <c r="D504">
        <v>0.1123</v>
      </c>
      <c r="E504">
        <v>31.7</v>
      </c>
      <c r="F504">
        <v>2.0940500000000001E-3</v>
      </c>
      <c r="G504">
        <v>131.46700000000001</v>
      </c>
      <c r="L504" s="40">
        <v>122.232</v>
      </c>
      <c r="M504" s="20">
        <v>122.232</v>
      </c>
      <c r="S504" s="14">
        <v>29.640718562874248</v>
      </c>
      <c r="T504" s="14">
        <v>800</v>
      </c>
    </row>
    <row r="505" spans="1:20">
      <c r="A505">
        <v>135</v>
      </c>
      <c r="B505" s="7">
        <v>1600</v>
      </c>
      <c r="C505">
        <v>0</v>
      </c>
      <c r="D505">
        <v>5.8200000000000002E-2</v>
      </c>
      <c r="E505">
        <v>31.7</v>
      </c>
      <c r="F505">
        <v>2.0940500000000001E-3</v>
      </c>
      <c r="G505">
        <v>130.81700000000001</v>
      </c>
      <c r="L505" s="40">
        <v>122.235</v>
      </c>
      <c r="M505" s="20">
        <v>122.235</v>
      </c>
      <c r="S505" s="14">
        <v>29.70725216234198</v>
      </c>
      <c r="T505" s="14">
        <v>800</v>
      </c>
    </row>
    <row r="506" spans="1:20">
      <c r="A506">
        <v>158</v>
      </c>
      <c r="B506" s="7">
        <v>2000</v>
      </c>
      <c r="C506">
        <v>0</v>
      </c>
      <c r="D506">
        <v>0.13919999999999999</v>
      </c>
      <c r="E506">
        <v>31.7</v>
      </c>
      <c r="F506">
        <v>2.0940500000000001E-3</v>
      </c>
      <c r="G506">
        <v>128.90700000000001</v>
      </c>
      <c r="L506" s="40">
        <v>122.288</v>
      </c>
      <c r="M506" s="20">
        <v>122.288</v>
      </c>
      <c r="S506" s="14">
        <v>29.773785761809712</v>
      </c>
      <c r="T506" s="14">
        <v>800</v>
      </c>
    </row>
    <row r="507" spans="1:20">
      <c r="A507">
        <v>182</v>
      </c>
      <c r="B507" s="7">
        <v>2500</v>
      </c>
      <c r="C507">
        <v>0</v>
      </c>
      <c r="D507">
        <v>4.6800000000000001E-2</v>
      </c>
      <c r="E507">
        <v>31.7</v>
      </c>
      <c r="F507">
        <v>2.0940500000000001E-3</v>
      </c>
      <c r="G507">
        <v>125.867</v>
      </c>
      <c r="L507" s="40">
        <v>122.292</v>
      </c>
      <c r="M507" s="20">
        <v>122.292</v>
      </c>
      <c r="S507" s="14">
        <v>29.840319361277444</v>
      </c>
      <c r="T507" s="14">
        <v>800</v>
      </c>
    </row>
    <row r="508" spans="1:20">
      <c r="A508">
        <v>35</v>
      </c>
      <c r="B508" s="7">
        <v>3150</v>
      </c>
      <c r="C508">
        <v>0</v>
      </c>
      <c r="D508">
        <v>6.6799999999999998E-2</v>
      </c>
      <c r="E508">
        <v>31.7</v>
      </c>
      <c r="F508">
        <v>2.0940500000000001E-3</v>
      </c>
      <c r="G508">
        <v>124.20699999999999</v>
      </c>
      <c r="L508" s="40">
        <v>122.315</v>
      </c>
      <c r="M508" s="20">
        <v>122.315</v>
      </c>
      <c r="S508" s="14">
        <v>29.906852960745177</v>
      </c>
      <c r="T508" s="14">
        <v>800</v>
      </c>
    </row>
    <row r="509" spans="1:20">
      <c r="A509">
        <v>163</v>
      </c>
      <c r="B509" s="7">
        <v>4000</v>
      </c>
      <c r="C509">
        <v>0</v>
      </c>
      <c r="D509">
        <v>0.16470000000000001</v>
      </c>
      <c r="E509">
        <v>31.7</v>
      </c>
      <c r="F509">
        <v>2.0940500000000001E-3</v>
      </c>
      <c r="G509">
        <v>123.807</v>
      </c>
      <c r="L509" s="40">
        <v>122.34099999999999</v>
      </c>
      <c r="M509" s="20">
        <v>122.34099999999999</v>
      </c>
      <c r="S509" s="14">
        <v>29.973386560212905</v>
      </c>
      <c r="T509" s="14">
        <v>800</v>
      </c>
    </row>
    <row r="510" spans="1:20">
      <c r="A510">
        <v>105</v>
      </c>
      <c r="B510" s="7">
        <v>5000</v>
      </c>
      <c r="C510">
        <v>0</v>
      </c>
      <c r="D510">
        <v>8.6300000000000002E-2</v>
      </c>
      <c r="E510">
        <v>31.7</v>
      </c>
      <c r="F510">
        <v>2.0940500000000001E-3</v>
      </c>
      <c r="G510">
        <v>122.39700000000001</v>
      </c>
      <c r="L510" s="40">
        <v>122.36499999999999</v>
      </c>
      <c r="M510" s="20">
        <v>122.36499999999999</v>
      </c>
      <c r="S510" s="14">
        <v>30.039920159680637</v>
      </c>
      <c r="T510" s="14">
        <v>800</v>
      </c>
    </row>
    <row r="511" spans="1:20">
      <c r="A511">
        <v>163</v>
      </c>
      <c r="B511" s="7">
        <v>6300</v>
      </c>
      <c r="C511">
        <v>0</v>
      </c>
      <c r="D511">
        <v>0.19700000000000001</v>
      </c>
      <c r="E511">
        <v>31.7</v>
      </c>
      <c r="F511">
        <v>2.0940500000000001E-3</v>
      </c>
      <c r="G511">
        <v>119.73699999999999</v>
      </c>
      <c r="L511" s="40">
        <v>122.371</v>
      </c>
      <c r="M511" s="20">
        <v>122.371</v>
      </c>
      <c r="S511" s="14">
        <v>30.106453759148369</v>
      </c>
      <c r="T511" s="14">
        <v>800</v>
      </c>
    </row>
    <row r="512" spans="1:20">
      <c r="A512">
        <v>131</v>
      </c>
      <c r="B512" s="7">
        <v>8000</v>
      </c>
      <c r="C512">
        <v>0</v>
      </c>
      <c r="D512">
        <v>0.17630000000000001</v>
      </c>
      <c r="E512">
        <v>31.7</v>
      </c>
      <c r="F512">
        <v>2.0940500000000001E-3</v>
      </c>
      <c r="G512">
        <v>117.95699999999999</v>
      </c>
      <c r="L512" s="40">
        <v>122.375</v>
      </c>
      <c r="M512" s="20">
        <v>122.375</v>
      </c>
      <c r="S512" s="14">
        <v>30.172987358616101</v>
      </c>
      <c r="T512" s="14">
        <v>800</v>
      </c>
    </row>
    <row r="513" spans="1:20">
      <c r="A513">
        <v>73</v>
      </c>
      <c r="B513" s="7">
        <v>630</v>
      </c>
      <c r="C513">
        <v>2.7</v>
      </c>
      <c r="D513">
        <v>0.16039999999999999</v>
      </c>
      <c r="E513">
        <v>71.3</v>
      </c>
      <c r="F513">
        <v>2.4385100000000001E-3</v>
      </c>
      <c r="G513">
        <v>127.404</v>
      </c>
      <c r="L513" s="40">
        <v>122.384</v>
      </c>
      <c r="M513" s="20">
        <v>122.384</v>
      </c>
      <c r="S513" s="14">
        <v>30.23952095808383</v>
      </c>
      <c r="T513" s="14">
        <v>800</v>
      </c>
    </row>
    <row r="514" spans="1:20">
      <c r="A514">
        <v>55</v>
      </c>
      <c r="B514" s="7">
        <v>800</v>
      </c>
      <c r="C514">
        <v>2.7</v>
      </c>
      <c r="D514">
        <v>0.18840000000000001</v>
      </c>
      <c r="E514">
        <v>71.3</v>
      </c>
      <c r="F514">
        <v>2.4385100000000001E-3</v>
      </c>
      <c r="G514">
        <v>127.39400000000001</v>
      </c>
      <c r="L514" s="40">
        <v>122.39400000000001</v>
      </c>
      <c r="M514" s="20">
        <v>122.39400000000001</v>
      </c>
      <c r="S514" s="14">
        <v>30.306054557551562</v>
      </c>
      <c r="T514" s="14">
        <v>800</v>
      </c>
    </row>
    <row r="515" spans="1:20">
      <c r="A515">
        <v>181</v>
      </c>
      <c r="B515" s="7">
        <v>1000</v>
      </c>
      <c r="C515">
        <v>2.7</v>
      </c>
      <c r="D515">
        <v>0.18110000000000001</v>
      </c>
      <c r="E515">
        <v>71.3</v>
      </c>
      <c r="F515">
        <v>2.4385100000000001E-3</v>
      </c>
      <c r="G515">
        <v>128.774</v>
      </c>
      <c r="L515" s="40">
        <v>122.39700000000001</v>
      </c>
      <c r="M515" s="20">
        <v>122.39700000000001</v>
      </c>
      <c r="S515" s="14">
        <v>30.372588157019294</v>
      </c>
      <c r="T515" s="14">
        <v>800</v>
      </c>
    </row>
    <row r="516" spans="1:20">
      <c r="A516">
        <v>124</v>
      </c>
      <c r="B516" s="7">
        <v>1250</v>
      </c>
      <c r="C516">
        <v>2.7</v>
      </c>
      <c r="D516">
        <v>0.159</v>
      </c>
      <c r="E516">
        <v>71.3</v>
      </c>
      <c r="F516">
        <v>2.4385100000000001E-3</v>
      </c>
      <c r="G516">
        <v>130.14400000000001</v>
      </c>
      <c r="L516" s="40">
        <v>122.41</v>
      </c>
      <c r="M516" s="20">
        <v>122.41</v>
      </c>
      <c r="S516" s="14">
        <v>30.439121756487026</v>
      </c>
      <c r="T516" s="14">
        <v>800</v>
      </c>
    </row>
    <row r="517" spans="1:20">
      <c r="A517">
        <v>55</v>
      </c>
      <c r="B517" s="7">
        <v>1600</v>
      </c>
      <c r="C517">
        <v>2.7</v>
      </c>
      <c r="D517">
        <v>0.16600000000000001</v>
      </c>
      <c r="E517">
        <v>71.3</v>
      </c>
      <c r="F517">
        <v>2.4385100000000001E-3</v>
      </c>
      <c r="G517">
        <v>130.64400000000001</v>
      </c>
      <c r="L517" s="40">
        <v>122.411</v>
      </c>
      <c r="M517" s="20">
        <v>122.411</v>
      </c>
      <c r="S517" s="14">
        <v>30.505655355954755</v>
      </c>
      <c r="T517" s="14">
        <v>800</v>
      </c>
    </row>
    <row r="518" spans="1:20">
      <c r="A518">
        <v>136</v>
      </c>
      <c r="B518" s="7">
        <v>2000</v>
      </c>
      <c r="C518">
        <v>2.7</v>
      </c>
      <c r="D518">
        <v>3.5700000000000003E-2</v>
      </c>
      <c r="E518">
        <v>71.3</v>
      </c>
      <c r="F518">
        <v>2.4385100000000001E-3</v>
      </c>
      <c r="G518">
        <v>130.114</v>
      </c>
      <c r="L518" s="40">
        <v>122.413</v>
      </c>
      <c r="M518" s="20">
        <v>122.413</v>
      </c>
      <c r="S518" s="14">
        <v>30.572188955422487</v>
      </c>
      <c r="T518" s="14">
        <v>800</v>
      </c>
    </row>
    <row r="519" spans="1:20">
      <c r="A519">
        <v>5</v>
      </c>
      <c r="B519" s="7">
        <v>2500</v>
      </c>
      <c r="C519">
        <v>2.7</v>
      </c>
      <c r="D519">
        <v>3.7199999999999997E-2</v>
      </c>
      <c r="E519">
        <v>71.3</v>
      </c>
      <c r="F519">
        <v>2.4385100000000001E-3</v>
      </c>
      <c r="G519">
        <v>128.334</v>
      </c>
      <c r="L519" s="40">
        <v>122.428</v>
      </c>
      <c r="M519" s="20">
        <v>122.428</v>
      </c>
      <c r="S519" s="14">
        <v>30.638722554890219</v>
      </c>
      <c r="T519" s="14">
        <v>800</v>
      </c>
    </row>
    <row r="520" spans="1:20">
      <c r="A520">
        <v>179</v>
      </c>
      <c r="B520" s="7">
        <v>3150</v>
      </c>
      <c r="C520">
        <v>2.7</v>
      </c>
      <c r="D520">
        <v>0.19950000000000001</v>
      </c>
      <c r="E520">
        <v>71.3</v>
      </c>
      <c r="F520">
        <v>2.4385100000000001E-3</v>
      </c>
      <c r="G520">
        <v>127.054</v>
      </c>
      <c r="L520" s="40">
        <v>122.435</v>
      </c>
      <c r="M520" s="20">
        <v>122.435</v>
      </c>
      <c r="S520" s="14">
        <v>30.705256154357951</v>
      </c>
      <c r="T520" s="14">
        <v>800</v>
      </c>
    </row>
    <row r="521" spans="1:20">
      <c r="A521">
        <v>150</v>
      </c>
      <c r="B521" s="7">
        <v>4000</v>
      </c>
      <c r="C521">
        <v>2.7</v>
      </c>
      <c r="D521">
        <v>0.15310000000000001</v>
      </c>
      <c r="E521">
        <v>71.3</v>
      </c>
      <c r="F521">
        <v>2.4385100000000001E-3</v>
      </c>
      <c r="G521">
        <v>126.53400000000001</v>
      </c>
      <c r="L521" s="40">
        <v>122.43899999999999</v>
      </c>
      <c r="M521" s="20">
        <v>122.43899999999999</v>
      </c>
      <c r="S521" s="14">
        <v>30.771789753825679</v>
      </c>
      <c r="T521" s="14">
        <v>800</v>
      </c>
    </row>
    <row r="522" spans="1:20">
      <c r="A522">
        <v>140</v>
      </c>
      <c r="B522" s="7">
        <v>5000</v>
      </c>
      <c r="C522">
        <v>2.7</v>
      </c>
      <c r="D522">
        <v>6.2100000000000002E-2</v>
      </c>
      <c r="E522">
        <v>71.3</v>
      </c>
      <c r="F522">
        <v>2.4385100000000001E-3</v>
      </c>
      <c r="G522">
        <v>124.364</v>
      </c>
      <c r="L522" s="40">
        <v>122.45</v>
      </c>
      <c r="M522" s="20">
        <v>122.45</v>
      </c>
      <c r="S522" s="14">
        <v>30.838323353293411</v>
      </c>
      <c r="T522" s="14">
        <v>800</v>
      </c>
    </row>
    <row r="523" spans="1:20">
      <c r="A523">
        <v>96</v>
      </c>
      <c r="B523" s="7">
        <v>6300</v>
      </c>
      <c r="C523">
        <v>2.7</v>
      </c>
      <c r="D523">
        <v>0.11890000000000001</v>
      </c>
      <c r="E523">
        <v>71.3</v>
      </c>
      <c r="F523">
        <v>2.4385100000000001E-3</v>
      </c>
      <c r="G523">
        <v>121.944</v>
      </c>
      <c r="L523" s="40">
        <v>122.471</v>
      </c>
      <c r="M523" s="20">
        <v>122.471</v>
      </c>
      <c r="S523" s="14">
        <v>30.904856952761143</v>
      </c>
      <c r="T523" s="14">
        <v>800</v>
      </c>
    </row>
    <row r="524" spans="1:20">
      <c r="A524">
        <v>157</v>
      </c>
      <c r="B524" s="7">
        <v>8000</v>
      </c>
      <c r="C524">
        <v>2.7</v>
      </c>
      <c r="D524">
        <v>8.1600000000000006E-2</v>
      </c>
      <c r="E524">
        <v>71.3</v>
      </c>
      <c r="F524">
        <v>2.4385100000000001E-3</v>
      </c>
      <c r="G524">
        <v>120.53400000000001</v>
      </c>
      <c r="L524" s="40">
        <v>122.527</v>
      </c>
      <c r="M524" s="20">
        <v>122.527</v>
      </c>
      <c r="S524" s="14">
        <v>30.971390552228875</v>
      </c>
      <c r="T524" s="14">
        <v>1000</v>
      </c>
    </row>
    <row r="525" spans="1:20">
      <c r="A525">
        <v>51</v>
      </c>
      <c r="B525" s="7">
        <v>10000</v>
      </c>
      <c r="C525">
        <v>2.7</v>
      </c>
      <c r="D525">
        <v>0.13100000000000001</v>
      </c>
      <c r="E525">
        <v>71.3</v>
      </c>
      <c r="F525">
        <v>2.4385100000000001E-3</v>
      </c>
      <c r="G525">
        <v>116.724</v>
      </c>
      <c r="L525" s="40">
        <v>122.539</v>
      </c>
      <c r="M525" s="20">
        <v>122.539</v>
      </c>
      <c r="S525" s="14">
        <v>31.037924151696604</v>
      </c>
      <c r="T525" s="14">
        <v>1000</v>
      </c>
    </row>
    <row r="526" spans="1:20">
      <c r="A526">
        <v>153</v>
      </c>
      <c r="B526" s="7">
        <v>12500</v>
      </c>
      <c r="C526">
        <v>2.7</v>
      </c>
      <c r="D526">
        <v>0.13289999999999999</v>
      </c>
      <c r="E526">
        <v>71.3</v>
      </c>
      <c r="F526">
        <v>2.4385100000000001E-3</v>
      </c>
      <c r="G526">
        <v>113.03400000000001</v>
      </c>
      <c r="L526" s="40">
        <v>122.60599999999999</v>
      </c>
      <c r="M526" s="20">
        <v>122.60599999999999</v>
      </c>
      <c r="S526" s="14">
        <v>31.104457751164336</v>
      </c>
      <c r="T526" s="14">
        <v>1000</v>
      </c>
    </row>
    <row r="527" spans="1:20">
      <c r="A527">
        <v>137</v>
      </c>
      <c r="B527" s="7">
        <v>16000</v>
      </c>
      <c r="C527">
        <v>2.7</v>
      </c>
      <c r="D527">
        <v>7.3700000000000002E-2</v>
      </c>
      <c r="E527">
        <v>71.3</v>
      </c>
      <c r="F527">
        <v>2.4385100000000001E-3</v>
      </c>
      <c r="G527">
        <v>110.364</v>
      </c>
      <c r="L527" s="40">
        <v>122.61199999999999</v>
      </c>
      <c r="M527" s="20">
        <v>122.61199999999999</v>
      </c>
      <c r="S527" s="14">
        <v>31.170991350632068</v>
      </c>
      <c r="T527" s="14">
        <v>1000</v>
      </c>
    </row>
    <row r="528" spans="1:20">
      <c r="A528">
        <v>195</v>
      </c>
      <c r="B528" s="7">
        <v>500</v>
      </c>
      <c r="C528">
        <v>2.7</v>
      </c>
      <c r="D528">
        <v>9.9099999999999994E-2</v>
      </c>
      <c r="E528">
        <v>39.6</v>
      </c>
      <c r="F528">
        <v>2.9480399999999999E-3</v>
      </c>
      <c r="G528">
        <v>121.009</v>
      </c>
      <c r="L528" s="40">
        <v>122.648</v>
      </c>
      <c r="M528" s="20">
        <v>122.648</v>
      </c>
      <c r="S528" s="14">
        <v>31.2375249500998</v>
      </c>
      <c r="T528" s="14">
        <v>1000</v>
      </c>
    </row>
    <row r="529" spans="1:20">
      <c r="A529">
        <v>116</v>
      </c>
      <c r="B529" s="7">
        <v>630</v>
      </c>
      <c r="C529">
        <v>2.7</v>
      </c>
      <c r="D529">
        <v>0.18659999999999999</v>
      </c>
      <c r="E529">
        <v>39.6</v>
      </c>
      <c r="F529">
        <v>2.9480399999999999E-3</v>
      </c>
      <c r="G529">
        <v>125.809</v>
      </c>
      <c r="L529" s="40">
        <v>122.675</v>
      </c>
      <c r="M529" s="20">
        <v>122.675</v>
      </c>
      <c r="S529" s="14">
        <v>31.304058549567529</v>
      </c>
      <c r="T529" s="14">
        <v>1000</v>
      </c>
    </row>
    <row r="530" spans="1:20">
      <c r="A530">
        <v>196</v>
      </c>
      <c r="B530" s="7">
        <v>800</v>
      </c>
      <c r="C530">
        <v>2.7</v>
      </c>
      <c r="D530">
        <v>0.18440000000000001</v>
      </c>
      <c r="E530">
        <v>39.6</v>
      </c>
      <c r="F530">
        <v>2.9480399999999999E-3</v>
      </c>
      <c r="G530">
        <v>128.82900000000001</v>
      </c>
      <c r="L530" s="40">
        <v>122.679</v>
      </c>
      <c r="M530" s="20">
        <v>122.679</v>
      </c>
      <c r="S530" s="14">
        <v>31.370592149035261</v>
      </c>
      <c r="T530" s="14">
        <v>1000</v>
      </c>
    </row>
    <row r="531" spans="1:20">
      <c r="A531">
        <v>65</v>
      </c>
      <c r="B531" s="7">
        <v>1000</v>
      </c>
      <c r="C531">
        <v>2.7</v>
      </c>
      <c r="D531">
        <v>0.19089999999999999</v>
      </c>
      <c r="E531">
        <v>39.6</v>
      </c>
      <c r="F531">
        <v>2.9480399999999999E-3</v>
      </c>
      <c r="G531">
        <v>130.589</v>
      </c>
      <c r="L531" s="40">
        <v>122.708</v>
      </c>
      <c r="M531" s="20">
        <v>122.708</v>
      </c>
      <c r="S531" s="14">
        <v>31.437125748502993</v>
      </c>
      <c r="T531" s="14">
        <v>1000</v>
      </c>
    </row>
    <row r="532" spans="1:20">
      <c r="A532">
        <v>194</v>
      </c>
      <c r="B532" s="7">
        <v>1250</v>
      </c>
      <c r="C532">
        <v>2.7</v>
      </c>
      <c r="D532">
        <v>0.19470000000000001</v>
      </c>
      <c r="E532">
        <v>39.6</v>
      </c>
      <c r="F532">
        <v>2.9480399999999999E-3</v>
      </c>
      <c r="G532">
        <v>130.82900000000001</v>
      </c>
      <c r="L532" s="40">
        <v>122.724</v>
      </c>
      <c r="M532" s="20">
        <v>122.724</v>
      </c>
      <c r="S532" s="14">
        <v>31.503659347970725</v>
      </c>
      <c r="T532" s="14">
        <v>1000</v>
      </c>
    </row>
    <row r="533" spans="1:20">
      <c r="A533">
        <v>113</v>
      </c>
      <c r="B533" s="7">
        <v>1600</v>
      </c>
      <c r="C533">
        <v>2.7</v>
      </c>
      <c r="D533">
        <v>8.7099999999999997E-2</v>
      </c>
      <c r="E533">
        <v>39.6</v>
      </c>
      <c r="F533">
        <v>2.9480399999999999E-3</v>
      </c>
      <c r="G533">
        <v>130.04900000000001</v>
      </c>
      <c r="L533" s="40">
        <v>122.754</v>
      </c>
      <c r="M533" s="20">
        <v>122.754</v>
      </c>
      <c r="S533" s="14">
        <v>31.570192947438454</v>
      </c>
      <c r="T533" s="14">
        <v>1000</v>
      </c>
    </row>
    <row r="534" spans="1:20">
      <c r="A534">
        <v>85</v>
      </c>
      <c r="B534" s="7">
        <v>2000</v>
      </c>
      <c r="C534">
        <v>2.7</v>
      </c>
      <c r="D534">
        <v>0.1031</v>
      </c>
      <c r="E534">
        <v>39.6</v>
      </c>
      <c r="F534">
        <v>2.9480399999999999E-3</v>
      </c>
      <c r="G534">
        <v>128.13900000000001</v>
      </c>
      <c r="L534" s="40">
        <v>122.765</v>
      </c>
      <c r="M534" s="20">
        <v>122.765</v>
      </c>
      <c r="S534" s="14">
        <v>31.636726546906186</v>
      </c>
      <c r="T534" s="14">
        <v>1000</v>
      </c>
    </row>
    <row r="535" spans="1:20">
      <c r="A535">
        <v>190</v>
      </c>
      <c r="B535" s="7">
        <v>2500</v>
      </c>
      <c r="C535">
        <v>2.7</v>
      </c>
      <c r="D535">
        <v>0.1153</v>
      </c>
      <c r="E535">
        <v>39.6</v>
      </c>
      <c r="F535">
        <v>2.9480399999999999E-3</v>
      </c>
      <c r="G535">
        <v>125.589</v>
      </c>
      <c r="L535" s="40">
        <v>122.76600000000001</v>
      </c>
      <c r="M535" s="20">
        <v>122.76600000000001</v>
      </c>
      <c r="S535" s="14">
        <v>31.703260146373918</v>
      </c>
      <c r="T535" s="14">
        <v>1000</v>
      </c>
    </row>
    <row r="536" spans="1:20">
      <c r="A536">
        <v>148</v>
      </c>
      <c r="B536" s="7">
        <v>3150</v>
      </c>
      <c r="C536">
        <v>2.7</v>
      </c>
      <c r="D536">
        <v>0.16070000000000001</v>
      </c>
      <c r="E536">
        <v>39.6</v>
      </c>
      <c r="F536">
        <v>2.9480399999999999E-3</v>
      </c>
      <c r="G536">
        <v>122.919</v>
      </c>
      <c r="L536" s="40">
        <v>122.771</v>
      </c>
      <c r="M536" s="20">
        <v>122.771</v>
      </c>
      <c r="S536" s="14">
        <v>31.76979374584165</v>
      </c>
      <c r="T536" s="14">
        <v>1000</v>
      </c>
    </row>
    <row r="537" spans="1:20">
      <c r="A537">
        <v>54</v>
      </c>
      <c r="B537" s="7">
        <v>4000</v>
      </c>
      <c r="C537">
        <v>2.7</v>
      </c>
      <c r="D537">
        <v>0.13089999999999999</v>
      </c>
      <c r="E537">
        <v>39.6</v>
      </c>
      <c r="F537">
        <v>2.9480399999999999E-3</v>
      </c>
      <c r="G537">
        <v>121.889</v>
      </c>
      <c r="L537" s="40">
        <v>122.779</v>
      </c>
      <c r="M537" s="20">
        <v>122.779</v>
      </c>
      <c r="S537" s="14">
        <v>31.836327345309378</v>
      </c>
      <c r="T537" s="14">
        <v>1000</v>
      </c>
    </row>
    <row r="538" spans="1:20">
      <c r="A538">
        <v>183</v>
      </c>
      <c r="B538" s="7">
        <v>5000</v>
      </c>
      <c r="C538">
        <v>2.7</v>
      </c>
      <c r="D538">
        <v>0.19270000000000001</v>
      </c>
      <c r="E538">
        <v>39.6</v>
      </c>
      <c r="F538">
        <v>2.9480399999999999E-3</v>
      </c>
      <c r="G538">
        <v>121.499</v>
      </c>
      <c r="L538" s="40">
        <v>122.782</v>
      </c>
      <c r="M538" s="20">
        <v>122.782</v>
      </c>
      <c r="S538" s="14">
        <v>31.90286094477711</v>
      </c>
      <c r="T538" s="14">
        <v>1000</v>
      </c>
    </row>
    <row r="539" spans="1:20">
      <c r="A539">
        <v>100</v>
      </c>
      <c r="B539" s="7">
        <v>6300</v>
      </c>
      <c r="C539">
        <v>2.7</v>
      </c>
      <c r="D539">
        <v>0.1764</v>
      </c>
      <c r="E539">
        <v>39.6</v>
      </c>
      <c r="F539">
        <v>2.9480399999999999E-3</v>
      </c>
      <c r="G539">
        <v>119.209</v>
      </c>
      <c r="L539" s="40">
        <v>122.79</v>
      </c>
      <c r="M539" s="20">
        <v>122.79</v>
      </c>
      <c r="S539" s="14">
        <v>31.969394544244842</v>
      </c>
      <c r="T539" s="14">
        <v>1000</v>
      </c>
    </row>
    <row r="540" spans="1:20">
      <c r="A540">
        <v>92</v>
      </c>
      <c r="B540" s="7">
        <v>8000</v>
      </c>
      <c r="C540">
        <v>2.7</v>
      </c>
      <c r="D540">
        <v>0.1993</v>
      </c>
      <c r="E540">
        <v>39.6</v>
      </c>
      <c r="F540">
        <v>2.9480399999999999E-3</v>
      </c>
      <c r="G540">
        <v>116.65900000000001</v>
      </c>
      <c r="L540" s="40">
        <v>122.797</v>
      </c>
      <c r="M540" s="20">
        <v>122.797</v>
      </c>
      <c r="S540" s="14">
        <v>32.035928143712574</v>
      </c>
      <c r="T540" s="14">
        <v>1000</v>
      </c>
    </row>
    <row r="541" spans="1:20">
      <c r="A541">
        <v>157</v>
      </c>
      <c r="B541" s="7">
        <v>10000</v>
      </c>
      <c r="C541">
        <v>2.7</v>
      </c>
      <c r="D541">
        <v>8.2000000000000003E-2</v>
      </c>
      <c r="E541">
        <v>39.6</v>
      </c>
      <c r="F541">
        <v>2.9480399999999999E-3</v>
      </c>
      <c r="G541">
        <v>112.589</v>
      </c>
      <c r="L541" s="40">
        <v>122.816</v>
      </c>
      <c r="M541" s="20">
        <v>122.816</v>
      </c>
      <c r="S541" s="14">
        <v>32.102461743180307</v>
      </c>
      <c r="T541" s="14">
        <v>1000</v>
      </c>
    </row>
    <row r="542" spans="1:20">
      <c r="A542">
        <v>40</v>
      </c>
      <c r="B542" s="7">
        <v>12500</v>
      </c>
      <c r="C542">
        <v>2.7</v>
      </c>
      <c r="D542">
        <v>9.1999999999999998E-2</v>
      </c>
      <c r="E542">
        <v>39.6</v>
      </c>
      <c r="F542">
        <v>2.9480399999999999E-3</v>
      </c>
      <c r="G542">
        <v>108.649</v>
      </c>
      <c r="L542" s="40">
        <v>122.845</v>
      </c>
      <c r="M542" s="20">
        <v>122.845</v>
      </c>
      <c r="S542" s="14">
        <v>32.168995342648039</v>
      </c>
      <c r="T542" s="14">
        <v>1000</v>
      </c>
    </row>
    <row r="543" spans="1:20">
      <c r="A543">
        <v>217</v>
      </c>
      <c r="B543" s="7">
        <v>400</v>
      </c>
      <c r="C543">
        <v>5.4</v>
      </c>
      <c r="D543">
        <v>0.1588</v>
      </c>
      <c r="E543">
        <v>71.3</v>
      </c>
      <c r="F543">
        <v>4.01199E-3</v>
      </c>
      <c r="G543">
        <v>124.121</v>
      </c>
      <c r="L543" s="40">
        <v>122.893</v>
      </c>
      <c r="M543" s="20">
        <v>122.893</v>
      </c>
      <c r="S543" s="14">
        <v>32.235528942115764</v>
      </c>
      <c r="T543" s="14">
        <v>1000</v>
      </c>
    </row>
    <row r="544" spans="1:20">
      <c r="A544">
        <v>137</v>
      </c>
      <c r="B544" s="7">
        <v>500</v>
      </c>
      <c r="C544">
        <v>5.4</v>
      </c>
      <c r="D544">
        <v>8.1600000000000006E-2</v>
      </c>
      <c r="E544">
        <v>71.3</v>
      </c>
      <c r="F544">
        <v>4.01199E-3</v>
      </c>
      <c r="G544">
        <v>126.291</v>
      </c>
      <c r="L544" s="40">
        <v>122.905</v>
      </c>
      <c r="M544" s="20">
        <v>122.905</v>
      </c>
      <c r="S544" s="14">
        <v>32.302062541583496</v>
      </c>
      <c r="T544" s="14">
        <v>1000</v>
      </c>
    </row>
    <row r="545" spans="1:20">
      <c r="A545">
        <v>91</v>
      </c>
      <c r="B545" s="7">
        <v>630</v>
      </c>
      <c r="C545">
        <v>5.4</v>
      </c>
      <c r="D545">
        <v>0.1401</v>
      </c>
      <c r="E545">
        <v>71.3</v>
      </c>
      <c r="F545">
        <v>4.01199E-3</v>
      </c>
      <c r="G545">
        <v>128.971</v>
      </c>
      <c r="L545" s="40">
        <v>122.919</v>
      </c>
      <c r="M545" s="20">
        <v>122.919</v>
      </c>
      <c r="S545" s="14">
        <v>32.368596141051228</v>
      </c>
      <c r="T545" s="14">
        <v>1000</v>
      </c>
    </row>
    <row r="546" spans="1:20">
      <c r="A546">
        <v>96</v>
      </c>
      <c r="B546" s="7">
        <v>800</v>
      </c>
      <c r="C546">
        <v>5.4</v>
      </c>
      <c r="D546">
        <v>0.1794</v>
      </c>
      <c r="E546">
        <v>71.3</v>
      </c>
      <c r="F546">
        <v>4.01199E-3</v>
      </c>
      <c r="G546">
        <v>131.28100000000001</v>
      </c>
      <c r="L546" s="40">
        <v>122.938</v>
      </c>
      <c r="M546" s="20">
        <v>122.938</v>
      </c>
      <c r="S546" s="14">
        <v>32.43512974051896</v>
      </c>
      <c r="T546" s="14">
        <v>1000</v>
      </c>
    </row>
    <row r="547" spans="1:20">
      <c r="A547">
        <v>203</v>
      </c>
      <c r="B547" s="7">
        <v>1000</v>
      </c>
      <c r="C547">
        <v>5.4</v>
      </c>
      <c r="D547">
        <v>4.0399999999999998E-2</v>
      </c>
      <c r="E547">
        <v>71.3</v>
      </c>
      <c r="F547">
        <v>4.01199E-3</v>
      </c>
      <c r="G547">
        <v>133.20099999999999</v>
      </c>
      <c r="L547" s="40">
        <v>122.94</v>
      </c>
      <c r="M547" s="20">
        <v>122.94</v>
      </c>
      <c r="S547" s="14">
        <v>32.501663339986692</v>
      </c>
      <c r="T547" s="14">
        <v>1000</v>
      </c>
    </row>
    <row r="548" spans="1:20">
      <c r="A548">
        <v>205</v>
      </c>
      <c r="B548" s="7">
        <v>1250</v>
      </c>
      <c r="C548">
        <v>5.4</v>
      </c>
      <c r="D548">
        <v>8.2000000000000003E-2</v>
      </c>
      <c r="E548">
        <v>71.3</v>
      </c>
      <c r="F548">
        <v>4.01199E-3</v>
      </c>
      <c r="G548">
        <v>134.11099999999999</v>
      </c>
      <c r="L548" s="40">
        <v>122.956</v>
      </c>
      <c r="M548" s="20">
        <v>122.956</v>
      </c>
      <c r="S548" s="14">
        <v>32.568196939454424</v>
      </c>
      <c r="T548" s="14">
        <v>1000</v>
      </c>
    </row>
    <row r="549" spans="1:20">
      <c r="A549">
        <v>188</v>
      </c>
      <c r="B549" s="7">
        <v>1600</v>
      </c>
      <c r="C549">
        <v>5.4</v>
      </c>
      <c r="D549">
        <v>7.2700000000000001E-2</v>
      </c>
      <c r="E549">
        <v>71.3</v>
      </c>
      <c r="F549">
        <v>4.01199E-3</v>
      </c>
      <c r="G549">
        <v>133.24100000000001</v>
      </c>
      <c r="L549" s="40">
        <v>122.96599999999999</v>
      </c>
      <c r="M549" s="20">
        <v>122.96599999999999</v>
      </c>
      <c r="S549" s="14">
        <v>32.634730538922156</v>
      </c>
      <c r="T549" s="14">
        <v>1000</v>
      </c>
    </row>
    <row r="550" spans="1:20">
      <c r="A550">
        <v>29</v>
      </c>
      <c r="B550" s="7">
        <v>2000</v>
      </c>
      <c r="C550">
        <v>5.4</v>
      </c>
      <c r="D550">
        <v>0.18659999999999999</v>
      </c>
      <c r="E550">
        <v>71.3</v>
      </c>
      <c r="F550">
        <v>4.01199E-3</v>
      </c>
      <c r="G550">
        <v>131.11099999999999</v>
      </c>
      <c r="L550" s="40">
        <v>123.03700000000001</v>
      </c>
      <c r="M550" s="20">
        <v>123.03700000000001</v>
      </c>
      <c r="S550" s="14">
        <v>32.701264138389888</v>
      </c>
      <c r="T550" s="14">
        <v>1000</v>
      </c>
    </row>
    <row r="551" spans="1:20">
      <c r="A551">
        <v>189</v>
      </c>
      <c r="B551" s="7">
        <v>2500</v>
      </c>
      <c r="C551">
        <v>5.4</v>
      </c>
      <c r="D551">
        <v>0.10390000000000001</v>
      </c>
      <c r="E551">
        <v>71.3</v>
      </c>
      <c r="F551">
        <v>4.01199E-3</v>
      </c>
      <c r="G551">
        <v>127.59099999999999</v>
      </c>
      <c r="L551" s="40">
        <v>123.054</v>
      </c>
      <c r="M551" s="20">
        <v>123.054</v>
      </c>
      <c r="S551" s="14">
        <v>32.767797737857613</v>
      </c>
      <c r="T551" s="14">
        <v>1000</v>
      </c>
    </row>
    <row r="552" spans="1:20">
      <c r="A552">
        <v>34</v>
      </c>
      <c r="B552" s="7">
        <v>3150</v>
      </c>
      <c r="C552">
        <v>5.4</v>
      </c>
      <c r="D552">
        <v>3.9199999999999999E-2</v>
      </c>
      <c r="E552">
        <v>71.3</v>
      </c>
      <c r="F552">
        <v>4.01199E-3</v>
      </c>
      <c r="G552">
        <v>123.31100000000001</v>
      </c>
      <c r="L552" s="40">
        <v>123.06100000000001</v>
      </c>
      <c r="M552" s="20">
        <v>123.06100000000001</v>
      </c>
      <c r="S552" s="14">
        <v>32.834331337325345</v>
      </c>
      <c r="T552" s="14">
        <v>1000</v>
      </c>
    </row>
    <row r="553" spans="1:20">
      <c r="A553">
        <v>56</v>
      </c>
      <c r="B553" s="7">
        <v>4000</v>
      </c>
      <c r="C553">
        <v>5.4</v>
      </c>
      <c r="D553">
        <v>0.16639999999999999</v>
      </c>
      <c r="E553">
        <v>71.3</v>
      </c>
      <c r="F553">
        <v>4.01199E-3</v>
      </c>
      <c r="G553">
        <v>121.431</v>
      </c>
      <c r="L553" s="40">
        <v>123.069</v>
      </c>
      <c r="M553" s="20">
        <v>123.069</v>
      </c>
      <c r="S553" s="14">
        <v>32.900864936793077</v>
      </c>
      <c r="T553" s="14">
        <v>1000</v>
      </c>
    </row>
    <row r="554" spans="1:20">
      <c r="A554">
        <v>49</v>
      </c>
      <c r="B554" s="7">
        <v>5000</v>
      </c>
      <c r="C554">
        <v>5.4</v>
      </c>
      <c r="D554">
        <v>6.5799999999999997E-2</v>
      </c>
      <c r="E554">
        <v>71.3</v>
      </c>
      <c r="F554">
        <v>4.01199E-3</v>
      </c>
      <c r="G554">
        <v>120.06100000000001</v>
      </c>
      <c r="L554" s="40">
        <v>123.081</v>
      </c>
      <c r="M554" s="20">
        <v>123.081</v>
      </c>
      <c r="S554" s="14">
        <v>32.967398536260809</v>
      </c>
      <c r="T554" s="14">
        <v>1000</v>
      </c>
    </row>
    <row r="555" spans="1:20">
      <c r="A555">
        <v>145</v>
      </c>
      <c r="B555" s="7">
        <v>6300</v>
      </c>
      <c r="C555">
        <v>5.4</v>
      </c>
      <c r="D555">
        <v>7.1999999999999995E-2</v>
      </c>
      <c r="E555">
        <v>71.3</v>
      </c>
      <c r="F555">
        <v>4.01199E-3</v>
      </c>
      <c r="G555">
        <v>116.411</v>
      </c>
      <c r="L555" s="40">
        <v>123.08199999999999</v>
      </c>
      <c r="M555" s="20">
        <v>123.08199999999999</v>
      </c>
      <c r="S555" s="14">
        <v>33.033932135728541</v>
      </c>
      <c r="T555" s="14">
        <v>1000</v>
      </c>
    </row>
    <row r="556" spans="1:20">
      <c r="A556">
        <v>11</v>
      </c>
      <c r="B556" s="7">
        <v>400</v>
      </c>
      <c r="C556">
        <v>5.4</v>
      </c>
      <c r="D556">
        <v>0.04</v>
      </c>
      <c r="E556">
        <v>55.5</v>
      </c>
      <c r="F556">
        <v>4.3328799999999999E-3</v>
      </c>
      <c r="G556">
        <v>126.807</v>
      </c>
      <c r="L556" s="40">
        <v>123.09099999999999</v>
      </c>
      <c r="M556" s="20">
        <v>123.09099999999999</v>
      </c>
      <c r="S556" s="14">
        <v>33.100465735196273</v>
      </c>
      <c r="T556" s="14">
        <v>1000</v>
      </c>
    </row>
    <row r="557" spans="1:20">
      <c r="A557">
        <v>75</v>
      </c>
      <c r="B557" s="7">
        <v>500</v>
      </c>
      <c r="C557">
        <v>5.4</v>
      </c>
      <c r="D557">
        <v>0.14130000000000001</v>
      </c>
      <c r="E557">
        <v>55.5</v>
      </c>
      <c r="F557">
        <v>4.3328799999999999E-3</v>
      </c>
      <c r="G557">
        <v>129.36699999999999</v>
      </c>
      <c r="L557" s="40">
        <v>123.11799999999999</v>
      </c>
      <c r="M557" s="20">
        <v>123.11799999999999</v>
      </c>
      <c r="S557" s="14">
        <v>33.166999334664006</v>
      </c>
      <c r="T557" s="14">
        <v>1000</v>
      </c>
    </row>
    <row r="558" spans="1:20">
      <c r="A558">
        <v>155</v>
      </c>
      <c r="B558" s="7">
        <v>630</v>
      </c>
      <c r="C558">
        <v>5.4</v>
      </c>
      <c r="D558">
        <v>0.122</v>
      </c>
      <c r="E558">
        <v>55.5</v>
      </c>
      <c r="F558">
        <v>4.3328799999999999E-3</v>
      </c>
      <c r="G558">
        <v>131.80699999999999</v>
      </c>
      <c r="L558" s="40">
        <v>123.12</v>
      </c>
      <c r="M558" s="20">
        <v>123.12</v>
      </c>
      <c r="S558" s="14">
        <v>33.233532934131738</v>
      </c>
      <c r="T558" s="14">
        <v>1000</v>
      </c>
    </row>
    <row r="559" spans="1:20">
      <c r="A559">
        <v>132</v>
      </c>
      <c r="B559" s="7">
        <v>800</v>
      </c>
      <c r="C559">
        <v>5.4</v>
      </c>
      <c r="D559">
        <v>0.15989999999999999</v>
      </c>
      <c r="E559">
        <v>55.5</v>
      </c>
      <c r="F559">
        <v>4.3328799999999999E-3</v>
      </c>
      <c r="G559">
        <v>133.09700000000001</v>
      </c>
      <c r="L559" s="40">
        <v>123.126</v>
      </c>
      <c r="M559" s="20">
        <v>123.126</v>
      </c>
      <c r="S559" s="14">
        <v>33.300066533599463</v>
      </c>
      <c r="T559" s="14">
        <v>1000</v>
      </c>
    </row>
    <row r="560" spans="1:20">
      <c r="A560">
        <v>168</v>
      </c>
      <c r="B560" s="7">
        <v>1000</v>
      </c>
      <c r="C560">
        <v>5.4</v>
      </c>
      <c r="D560">
        <v>0.19209999999999999</v>
      </c>
      <c r="E560">
        <v>55.5</v>
      </c>
      <c r="F560">
        <v>4.3328799999999999E-3</v>
      </c>
      <c r="G560">
        <v>132.12700000000001</v>
      </c>
      <c r="L560" s="40">
        <v>123.127</v>
      </c>
      <c r="M560" s="20">
        <v>123.127</v>
      </c>
      <c r="S560" s="14">
        <v>33.366600133067195</v>
      </c>
      <c r="T560" s="14">
        <v>1000</v>
      </c>
    </row>
    <row r="561" spans="1:20">
      <c r="A561">
        <v>65</v>
      </c>
      <c r="B561" s="7">
        <v>1250</v>
      </c>
      <c r="C561">
        <v>5.4</v>
      </c>
      <c r="D561">
        <v>6.7699999999999996E-2</v>
      </c>
      <c r="E561">
        <v>55.5</v>
      </c>
      <c r="F561">
        <v>4.3328799999999999E-3</v>
      </c>
      <c r="G561">
        <v>130.77699999999999</v>
      </c>
      <c r="L561" s="40">
        <v>123.17700000000001</v>
      </c>
      <c r="M561" s="20">
        <v>123.17700000000001</v>
      </c>
      <c r="S561" s="14">
        <v>33.433133732534927</v>
      </c>
      <c r="T561" s="14">
        <v>1000</v>
      </c>
    </row>
    <row r="562" spans="1:20">
      <c r="A562">
        <v>38</v>
      </c>
      <c r="B562" s="7">
        <v>1600</v>
      </c>
      <c r="C562">
        <v>5.4</v>
      </c>
      <c r="D562">
        <v>0.1042</v>
      </c>
      <c r="E562">
        <v>55.5</v>
      </c>
      <c r="F562">
        <v>4.3328799999999999E-3</v>
      </c>
      <c r="G562">
        <v>130.56700000000001</v>
      </c>
      <c r="L562" s="40">
        <v>123.178</v>
      </c>
      <c r="M562" s="20">
        <v>123.178</v>
      </c>
      <c r="S562" s="14">
        <v>33.499667332002659</v>
      </c>
      <c r="T562" s="14">
        <v>1000</v>
      </c>
    </row>
    <row r="563" spans="1:20">
      <c r="A563">
        <v>186</v>
      </c>
      <c r="B563" s="7">
        <v>2000</v>
      </c>
      <c r="C563">
        <v>5.4</v>
      </c>
      <c r="D563">
        <v>0.1666</v>
      </c>
      <c r="E563">
        <v>55.5</v>
      </c>
      <c r="F563">
        <v>4.3328799999999999E-3</v>
      </c>
      <c r="G563">
        <v>128.70699999999999</v>
      </c>
      <c r="L563" s="40">
        <v>123.18899999999999</v>
      </c>
      <c r="M563" s="20">
        <v>123.18899999999999</v>
      </c>
      <c r="S563" s="14">
        <v>33.566200931470391</v>
      </c>
      <c r="T563" s="14">
        <v>1000</v>
      </c>
    </row>
    <row r="564" spans="1:20">
      <c r="A564">
        <v>9</v>
      </c>
      <c r="B564" s="7">
        <v>2500</v>
      </c>
      <c r="C564">
        <v>5.4</v>
      </c>
      <c r="D564">
        <v>0.16980000000000001</v>
      </c>
      <c r="E564">
        <v>55.5</v>
      </c>
      <c r="F564">
        <v>4.3328799999999999E-3</v>
      </c>
      <c r="G564">
        <v>124.077</v>
      </c>
      <c r="L564" s="40">
        <v>123.20699999999999</v>
      </c>
      <c r="M564" s="20">
        <v>123.20699999999999</v>
      </c>
      <c r="S564" s="14">
        <v>33.632734530938123</v>
      </c>
      <c r="T564" s="14">
        <v>1000</v>
      </c>
    </row>
    <row r="565" spans="1:20">
      <c r="A565">
        <v>146</v>
      </c>
      <c r="B565" s="7">
        <v>3150</v>
      </c>
      <c r="C565">
        <v>5.4</v>
      </c>
      <c r="D565">
        <v>7.6399999999999996E-2</v>
      </c>
      <c r="E565">
        <v>55.5</v>
      </c>
      <c r="F565">
        <v>4.3328799999999999E-3</v>
      </c>
      <c r="G565">
        <v>121.587</v>
      </c>
      <c r="L565" s="40">
        <v>123.209</v>
      </c>
      <c r="M565" s="20">
        <v>123.209</v>
      </c>
      <c r="S565" s="14">
        <v>33.699268130405855</v>
      </c>
      <c r="T565" s="14">
        <v>1000</v>
      </c>
    </row>
    <row r="566" spans="1:20">
      <c r="A566">
        <v>123</v>
      </c>
      <c r="B566" s="7">
        <v>4000</v>
      </c>
      <c r="C566">
        <v>5.4</v>
      </c>
      <c r="D566">
        <v>8.6999999999999994E-2</v>
      </c>
      <c r="E566">
        <v>55.5</v>
      </c>
      <c r="F566">
        <v>4.3328799999999999E-3</v>
      </c>
      <c r="G566">
        <v>119.73699999999999</v>
      </c>
      <c r="L566" s="40">
        <v>123.21299999999999</v>
      </c>
      <c r="M566" s="20">
        <v>123.21299999999999</v>
      </c>
      <c r="S566" s="14">
        <v>33.765801729873587</v>
      </c>
      <c r="T566" s="14">
        <v>1000</v>
      </c>
    </row>
    <row r="567" spans="1:20">
      <c r="A567">
        <v>108</v>
      </c>
      <c r="B567" s="7">
        <v>5000</v>
      </c>
      <c r="C567">
        <v>5.4</v>
      </c>
      <c r="D567">
        <v>0.1416</v>
      </c>
      <c r="E567">
        <v>55.5</v>
      </c>
      <c r="F567">
        <v>4.3328799999999999E-3</v>
      </c>
      <c r="G567">
        <v>118.75700000000001</v>
      </c>
      <c r="L567" s="40">
        <v>123.217</v>
      </c>
      <c r="M567" s="20">
        <v>123.217</v>
      </c>
      <c r="S567" s="14">
        <v>33.832335329341312</v>
      </c>
      <c r="T567" s="14">
        <v>1000</v>
      </c>
    </row>
    <row r="568" spans="1:20">
      <c r="A568">
        <v>221</v>
      </c>
      <c r="B568" s="7">
        <v>6300</v>
      </c>
      <c r="C568">
        <v>5.4</v>
      </c>
      <c r="D568">
        <v>0.19450000000000001</v>
      </c>
      <c r="E568">
        <v>55.5</v>
      </c>
      <c r="F568">
        <v>4.3328799999999999E-3</v>
      </c>
      <c r="G568">
        <v>117.28700000000001</v>
      </c>
      <c r="L568" s="40">
        <v>123.227</v>
      </c>
      <c r="M568" s="20">
        <v>123.227</v>
      </c>
      <c r="S568" s="14">
        <v>33.898868928809044</v>
      </c>
      <c r="T568" s="14">
        <v>1000</v>
      </c>
    </row>
    <row r="569" spans="1:20">
      <c r="A569">
        <v>201</v>
      </c>
      <c r="B569" s="7">
        <v>8000</v>
      </c>
      <c r="C569">
        <v>5.4</v>
      </c>
      <c r="D569">
        <v>0.159</v>
      </c>
      <c r="E569">
        <v>55.5</v>
      </c>
      <c r="F569">
        <v>4.3328799999999999E-3</v>
      </c>
      <c r="G569">
        <v>114.92700000000001</v>
      </c>
      <c r="L569" s="40">
        <v>123.236</v>
      </c>
      <c r="M569" s="20">
        <v>123.236</v>
      </c>
      <c r="S569" s="14">
        <v>33.965402528276776</v>
      </c>
      <c r="T569" s="14">
        <v>1000</v>
      </c>
    </row>
    <row r="570" spans="1:20">
      <c r="A570">
        <v>25</v>
      </c>
      <c r="B570" s="7">
        <v>315</v>
      </c>
      <c r="C570">
        <v>5.4</v>
      </c>
      <c r="D570">
        <v>0.1978</v>
      </c>
      <c r="E570">
        <v>39.6</v>
      </c>
      <c r="F570">
        <v>4.8502900000000002E-3</v>
      </c>
      <c r="G570">
        <v>125.34699999999999</v>
      </c>
      <c r="L570" s="40">
        <v>123.255</v>
      </c>
      <c r="M570" s="20">
        <v>123.255</v>
      </c>
      <c r="S570" s="14">
        <v>34.031936127744508</v>
      </c>
      <c r="T570" s="14">
        <v>1000</v>
      </c>
    </row>
    <row r="571" spans="1:20">
      <c r="A571">
        <v>72</v>
      </c>
      <c r="B571" s="7">
        <v>400</v>
      </c>
      <c r="C571">
        <v>5.4</v>
      </c>
      <c r="D571">
        <v>0.17150000000000001</v>
      </c>
      <c r="E571">
        <v>39.6</v>
      </c>
      <c r="F571">
        <v>4.8502900000000002E-3</v>
      </c>
      <c r="G571">
        <v>127.637</v>
      </c>
      <c r="L571" s="40">
        <v>123.26300000000001</v>
      </c>
      <c r="M571" s="20">
        <v>123.26300000000001</v>
      </c>
      <c r="S571" s="14">
        <v>34.09846972721224</v>
      </c>
      <c r="T571" s="14">
        <v>1000</v>
      </c>
    </row>
    <row r="572" spans="1:20">
      <c r="A572">
        <v>213</v>
      </c>
      <c r="B572" s="7">
        <v>500</v>
      </c>
      <c r="C572">
        <v>5.4</v>
      </c>
      <c r="D572">
        <v>6.93E-2</v>
      </c>
      <c r="E572">
        <v>39.6</v>
      </c>
      <c r="F572">
        <v>4.8502900000000002E-3</v>
      </c>
      <c r="G572">
        <v>129.93700000000001</v>
      </c>
      <c r="L572" s="40">
        <v>123.274</v>
      </c>
      <c r="M572" s="20">
        <v>123.274</v>
      </c>
      <c r="S572" s="14">
        <v>34.165003326679972</v>
      </c>
      <c r="T572" s="14">
        <v>1000</v>
      </c>
    </row>
    <row r="573" spans="1:20">
      <c r="A573">
        <v>129</v>
      </c>
      <c r="B573" s="7">
        <v>630</v>
      </c>
      <c r="C573">
        <v>5.4</v>
      </c>
      <c r="D573">
        <v>0.1323</v>
      </c>
      <c r="E573">
        <v>39.6</v>
      </c>
      <c r="F573">
        <v>4.8502900000000002E-3</v>
      </c>
      <c r="G573">
        <v>132.357</v>
      </c>
      <c r="L573" s="40">
        <v>123.303</v>
      </c>
      <c r="M573" s="20">
        <v>123.303</v>
      </c>
      <c r="S573" s="14">
        <v>34.231536926147704</v>
      </c>
      <c r="T573" s="14">
        <v>1000</v>
      </c>
    </row>
    <row r="574" spans="1:20">
      <c r="A574">
        <v>195</v>
      </c>
      <c r="B574" s="7">
        <v>800</v>
      </c>
      <c r="C574">
        <v>5.4</v>
      </c>
      <c r="D574">
        <v>0.16830000000000001</v>
      </c>
      <c r="E574">
        <v>39.6</v>
      </c>
      <c r="F574">
        <v>4.8502900000000002E-3</v>
      </c>
      <c r="G574">
        <v>132.75700000000001</v>
      </c>
      <c r="L574" s="40">
        <v>123.304</v>
      </c>
      <c r="M574" s="20">
        <v>123.304</v>
      </c>
      <c r="S574" s="14">
        <v>34.298070525615437</v>
      </c>
      <c r="T574" s="14">
        <v>1000</v>
      </c>
    </row>
    <row r="575" spans="1:20">
      <c r="A575">
        <v>141</v>
      </c>
      <c r="B575" s="7">
        <v>1000</v>
      </c>
      <c r="C575">
        <v>5.4</v>
      </c>
      <c r="D575">
        <v>6.9699999999999998E-2</v>
      </c>
      <c r="E575">
        <v>39.6</v>
      </c>
      <c r="F575">
        <v>4.8502900000000002E-3</v>
      </c>
      <c r="G575">
        <v>130.50700000000001</v>
      </c>
      <c r="L575" s="40">
        <v>123.30500000000001</v>
      </c>
      <c r="M575" s="20">
        <v>123.30500000000001</v>
      </c>
      <c r="S575" s="14">
        <v>34.364604125083169</v>
      </c>
      <c r="T575" s="14">
        <v>1000</v>
      </c>
    </row>
    <row r="576" spans="1:20">
      <c r="A576">
        <v>75</v>
      </c>
      <c r="B576" s="7">
        <v>1250</v>
      </c>
      <c r="C576">
        <v>5.4</v>
      </c>
      <c r="D576">
        <v>7.2900000000000006E-2</v>
      </c>
      <c r="E576">
        <v>39.6</v>
      </c>
      <c r="F576">
        <v>4.8502900000000002E-3</v>
      </c>
      <c r="G576">
        <v>127.117</v>
      </c>
      <c r="L576" s="40">
        <v>123.31100000000001</v>
      </c>
      <c r="M576" s="20">
        <v>123.31100000000001</v>
      </c>
      <c r="S576" s="14">
        <v>34.431137724550894</v>
      </c>
      <c r="T576" s="14">
        <v>1000</v>
      </c>
    </row>
    <row r="577" spans="1:20">
      <c r="A577">
        <v>33</v>
      </c>
      <c r="B577" s="7">
        <v>1600</v>
      </c>
      <c r="C577">
        <v>5.4</v>
      </c>
      <c r="D577">
        <v>0.1885</v>
      </c>
      <c r="E577">
        <v>39.6</v>
      </c>
      <c r="F577">
        <v>4.8502900000000002E-3</v>
      </c>
      <c r="G577">
        <v>126.267</v>
      </c>
      <c r="L577" s="40">
        <v>123.312</v>
      </c>
      <c r="M577" s="20">
        <v>123.312</v>
      </c>
      <c r="S577" s="14">
        <v>34.497671324018626</v>
      </c>
      <c r="T577" s="14">
        <v>1000</v>
      </c>
    </row>
    <row r="578" spans="1:20">
      <c r="A578">
        <v>119</v>
      </c>
      <c r="B578" s="7">
        <v>2000</v>
      </c>
      <c r="C578">
        <v>5.4</v>
      </c>
      <c r="D578">
        <v>0.1148</v>
      </c>
      <c r="E578">
        <v>39.6</v>
      </c>
      <c r="F578">
        <v>4.8502900000000002E-3</v>
      </c>
      <c r="G578">
        <v>124.64700000000001</v>
      </c>
      <c r="L578" s="40">
        <v>123.354</v>
      </c>
      <c r="M578" s="20">
        <v>123.354</v>
      </c>
      <c r="S578" s="14">
        <v>34.564204923486358</v>
      </c>
      <c r="T578" s="14">
        <v>1000</v>
      </c>
    </row>
    <row r="579" spans="1:20">
      <c r="A579">
        <v>205</v>
      </c>
      <c r="B579" s="7">
        <v>2500</v>
      </c>
      <c r="C579">
        <v>5.4</v>
      </c>
      <c r="D579">
        <v>0.1991</v>
      </c>
      <c r="E579">
        <v>39.6</v>
      </c>
      <c r="F579">
        <v>4.8502900000000002E-3</v>
      </c>
      <c r="G579">
        <v>120.497</v>
      </c>
      <c r="L579" s="40">
        <v>123.392</v>
      </c>
      <c r="M579" s="20">
        <v>123.392</v>
      </c>
      <c r="S579" s="14">
        <v>34.63073852295409</v>
      </c>
      <c r="T579" s="14">
        <v>1000</v>
      </c>
    </row>
    <row r="580" spans="1:20">
      <c r="A580">
        <v>120</v>
      </c>
      <c r="B580" s="7">
        <v>3150</v>
      </c>
      <c r="C580">
        <v>5.4</v>
      </c>
      <c r="D580">
        <v>0.11020000000000001</v>
      </c>
      <c r="E580">
        <v>39.6</v>
      </c>
      <c r="F580">
        <v>4.8502900000000002E-3</v>
      </c>
      <c r="G580">
        <v>119.137</v>
      </c>
      <c r="L580" s="40">
        <v>123.41</v>
      </c>
      <c r="M580" s="20">
        <v>123.41</v>
      </c>
      <c r="S580" s="14">
        <v>34.697272122421822</v>
      </c>
      <c r="T580" s="14">
        <v>1000</v>
      </c>
    </row>
    <row r="581" spans="1:20">
      <c r="A581">
        <v>110</v>
      </c>
      <c r="B581" s="7">
        <v>4000</v>
      </c>
      <c r="C581">
        <v>5.4</v>
      </c>
      <c r="D581">
        <v>0.1714</v>
      </c>
      <c r="E581">
        <v>39.6</v>
      </c>
      <c r="F581">
        <v>4.8502900000000002E-3</v>
      </c>
      <c r="G581">
        <v>117.137</v>
      </c>
      <c r="L581" s="40">
        <v>123.416</v>
      </c>
      <c r="M581" s="20">
        <v>123.416</v>
      </c>
      <c r="S581" s="14">
        <v>34.763805721889554</v>
      </c>
      <c r="T581" s="14">
        <v>1000</v>
      </c>
    </row>
    <row r="582" spans="1:20">
      <c r="A582">
        <v>208</v>
      </c>
      <c r="B582" s="7">
        <v>5000</v>
      </c>
      <c r="C582">
        <v>5.4</v>
      </c>
      <c r="D582">
        <v>0.16589999999999999</v>
      </c>
      <c r="E582">
        <v>39.6</v>
      </c>
      <c r="F582">
        <v>4.8502900000000002E-3</v>
      </c>
      <c r="G582">
        <v>117.03700000000001</v>
      </c>
      <c r="L582" s="40">
        <v>123.417</v>
      </c>
      <c r="M582" s="20">
        <v>123.417</v>
      </c>
      <c r="S582" s="14">
        <v>34.830339321357286</v>
      </c>
      <c r="T582" s="14">
        <v>1000</v>
      </c>
    </row>
    <row r="583" spans="1:20">
      <c r="A583">
        <v>19</v>
      </c>
      <c r="B583" s="7">
        <v>6300</v>
      </c>
      <c r="C583">
        <v>5.4</v>
      </c>
      <c r="D583">
        <v>4.2500000000000003E-2</v>
      </c>
      <c r="E583">
        <v>39.6</v>
      </c>
      <c r="F583">
        <v>4.8502900000000002E-3</v>
      </c>
      <c r="G583">
        <v>116.67700000000001</v>
      </c>
      <c r="L583" s="40">
        <v>123.443</v>
      </c>
      <c r="M583" s="20">
        <v>123.443</v>
      </c>
      <c r="S583" s="14">
        <v>34.896872920825018</v>
      </c>
      <c r="T583" s="14">
        <v>1000</v>
      </c>
    </row>
    <row r="584" spans="1:20">
      <c r="A584">
        <v>211</v>
      </c>
      <c r="B584" s="7">
        <v>315</v>
      </c>
      <c r="C584">
        <v>5.4</v>
      </c>
      <c r="D584">
        <v>0.15989999999999999</v>
      </c>
      <c r="E584">
        <v>31.7</v>
      </c>
      <c r="F584">
        <v>5.2547399999999999E-3</v>
      </c>
      <c r="G584">
        <v>125.741</v>
      </c>
      <c r="L584" s="40">
        <v>123.44499999999999</v>
      </c>
      <c r="M584" s="20">
        <v>246.89</v>
      </c>
      <c r="S584" s="14">
        <v>34.963406520292743</v>
      </c>
      <c r="T584" s="14">
        <v>1000</v>
      </c>
    </row>
    <row r="585" spans="1:20">
      <c r="A585">
        <v>221</v>
      </c>
      <c r="B585" s="7">
        <v>400</v>
      </c>
      <c r="C585">
        <v>5.4</v>
      </c>
      <c r="D585">
        <v>0.1681</v>
      </c>
      <c r="E585">
        <v>31.7</v>
      </c>
      <c r="F585">
        <v>5.2547399999999999E-3</v>
      </c>
      <c r="G585">
        <v>127.78100000000001</v>
      </c>
      <c r="L585" s="40">
        <v>123.453</v>
      </c>
      <c r="M585" s="20">
        <v>123.453</v>
      </c>
      <c r="S585" s="14">
        <v>35.029940119760475</v>
      </c>
      <c r="T585" s="14">
        <v>1000</v>
      </c>
    </row>
    <row r="586" spans="1:20">
      <c r="A586">
        <v>23</v>
      </c>
      <c r="B586" s="7">
        <v>500</v>
      </c>
      <c r="C586">
        <v>5.4</v>
      </c>
      <c r="D586">
        <v>4.7399999999999998E-2</v>
      </c>
      <c r="E586">
        <v>31.7</v>
      </c>
      <c r="F586">
        <v>5.2547399999999999E-3</v>
      </c>
      <c r="G586">
        <v>129.68100000000001</v>
      </c>
      <c r="L586" s="40">
        <v>123.455</v>
      </c>
      <c r="M586" s="20">
        <v>123.455</v>
      </c>
      <c r="S586" s="14">
        <v>35.096473719228207</v>
      </c>
      <c r="T586" s="14">
        <v>1000</v>
      </c>
    </row>
    <row r="587" spans="1:20">
      <c r="A587">
        <v>133</v>
      </c>
      <c r="B587" s="7">
        <v>630</v>
      </c>
      <c r="C587">
        <v>5.4</v>
      </c>
      <c r="D587">
        <v>5.9900000000000002E-2</v>
      </c>
      <c r="E587">
        <v>31.7</v>
      </c>
      <c r="F587">
        <v>5.2547399999999999E-3</v>
      </c>
      <c r="G587">
        <v>131.471</v>
      </c>
      <c r="L587" s="40">
        <v>123.46</v>
      </c>
      <c r="M587" s="20">
        <v>123.46</v>
      </c>
      <c r="S587" s="14">
        <v>35.163007318695939</v>
      </c>
      <c r="T587" s="14">
        <v>1000</v>
      </c>
    </row>
    <row r="588" spans="1:20">
      <c r="A588">
        <v>19</v>
      </c>
      <c r="B588" s="7">
        <v>800</v>
      </c>
      <c r="C588">
        <v>5.4</v>
      </c>
      <c r="D588">
        <v>4.2299999999999997E-2</v>
      </c>
      <c r="E588">
        <v>31.7</v>
      </c>
      <c r="F588">
        <v>5.2547399999999999E-3</v>
      </c>
      <c r="G588">
        <v>131.49100000000001</v>
      </c>
      <c r="L588" s="40">
        <v>123.465</v>
      </c>
      <c r="M588" s="20">
        <v>123.465</v>
      </c>
      <c r="S588" s="14">
        <v>35.229540918163671</v>
      </c>
      <c r="T588" s="14">
        <v>1000</v>
      </c>
    </row>
    <row r="589" spans="1:20">
      <c r="A589">
        <v>84</v>
      </c>
      <c r="B589" s="7">
        <v>1000</v>
      </c>
      <c r="C589">
        <v>5.4</v>
      </c>
      <c r="D589">
        <v>0.16159999999999999</v>
      </c>
      <c r="E589">
        <v>31.7</v>
      </c>
      <c r="F589">
        <v>5.2547399999999999E-3</v>
      </c>
      <c r="G589">
        <v>128.24100000000001</v>
      </c>
      <c r="L589" s="40">
        <v>123.46599999999999</v>
      </c>
      <c r="M589" s="20">
        <v>123.46599999999999</v>
      </c>
      <c r="S589" s="14">
        <v>35.296074517631403</v>
      </c>
      <c r="T589" s="14">
        <v>1000</v>
      </c>
    </row>
    <row r="590" spans="1:20">
      <c r="A590">
        <v>167</v>
      </c>
      <c r="B590" s="7">
        <v>1250</v>
      </c>
      <c r="C590">
        <v>5.4</v>
      </c>
      <c r="D590">
        <v>7.6799999999999993E-2</v>
      </c>
      <c r="E590">
        <v>31.7</v>
      </c>
      <c r="F590">
        <v>5.2547399999999999E-3</v>
      </c>
      <c r="G590">
        <v>123.991</v>
      </c>
      <c r="L590" s="40">
        <v>123.514</v>
      </c>
      <c r="M590" s="20">
        <v>123.514</v>
      </c>
      <c r="S590" s="14">
        <v>35.362608117099136</v>
      </c>
      <c r="T590" s="14">
        <v>1000</v>
      </c>
    </row>
    <row r="591" spans="1:20">
      <c r="A591">
        <v>96</v>
      </c>
      <c r="B591" s="7">
        <v>1600</v>
      </c>
      <c r="C591">
        <v>5.4</v>
      </c>
      <c r="D591">
        <v>0.1452</v>
      </c>
      <c r="E591">
        <v>31.7</v>
      </c>
      <c r="F591">
        <v>5.2547399999999999E-3</v>
      </c>
      <c r="G591">
        <v>123.761</v>
      </c>
      <c r="L591" s="40">
        <v>123.53700000000001</v>
      </c>
      <c r="M591" s="20">
        <v>123.53700000000001</v>
      </c>
      <c r="S591" s="14">
        <v>35.429141716566868</v>
      </c>
      <c r="T591" s="14">
        <v>1000</v>
      </c>
    </row>
    <row r="592" spans="1:20">
      <c r="A592">
        <v>200</v>
      </c>
      <c r="B592" s="7">
        <v>2000</v>
      </c>
      <c r="C592">
        <v>5.4</v>
      </c>
      <c r="D592">
        <v>4.2599999999999999E-2</v>
      </c>
      <c r="E592">
        <v>31.7</v>
      </c>
      <c r="F592">
        <v>5.2547399999999999E-3</v>
      </c>
      <c r="G592">
        <v>122.771</v>
      </c>
      <c r="L592" s="40">
        <v>123.54300000000001</v>
      </c>
      <c r="M592" s="20">
        <v>123.54300000000001</v>
      </c>
      <c r="S592" s="14">
        <v>35.495675316034593</v>
      </c>
      <c r="T592" s="14">
        <v>1000</v>
      </c>
    </row>
    <row r="593" spans="1:20">
      <c r="A593">
        <v>171</v>
      </c>
      <c r="B593" s="7">
        <v>2500</v>
      </c>
      <c r="C593">
        <v>5.4</v>
      </c>
      <c r="D593">
        <v>0.19719999999999999</v>
      </c>
      <c r="E593">
        <v>31.7</v>
      </c>
      <c r="F593">
        <v>5.2547399999999999E-3</v>
      </c>
      <c r="G593">
        <v>119.151</v>
      </c>
      <c r="L593" s="40">
        <v>123.56399999999999</v>
      </c>
      <c r="M593" s="20">
        <v>123.56399999999999</v>
      </c>
      <c r="S593" s="14">
        <v>35.562208915502325</v>
      </c>
      <c r="T593" s="14">
        <v>1000</v>
      </c>
    </row>
    <row r="594" spans="1:20">
      <c r="A594">
        <v>18</v>
      </c>
      <c r="B594" s="7">
        <v>3150</v>
      </c>
      <c r="C594">
        <v>5.4</v>
      </c>
      <c r="D594">
        <v>0.1235</v>
      </c>
      <c r="E594">
        <v>31.7</v>
      </c>
      <c r="F594">
        <v>5.2547399999999999E-3</v>
      </c>
      <c r="G594">
        <v>118.291</v>
      </c>
      <c r="L594" s="40">
        <v>123.565</v>
      </c>
      <c r="M594" s="20">
        <v>123.565</v>
      </c>
      <c r="S594" s="14">
        <v>35.628742514970057</v>
      </c>
      <c r="T594" s="14">
        <v>1000</v>
      </c>
    </row>
    <row r="595" spans="1:20">
      <c r="A595">
        <v>107</v>
      </c>
      <c r="B595" s="7">
        <v>4000</v>
      </c>
      <c r="C595">
        <v>5.4</v>
      </c>
      <c r="D595">
        <v>0.1333</v>
      </c>
      <c r="E595">
        <v>31.7</v>
      </c>
      <c r="F595">
        <v>5.2547399999999999E-3</v>
      </c>
      <c r="G595">
        <v>116.181</v>
      </c>
      <c r="L595" s="40">
        <v>123.583</v>
      </c>
      <c r="M595" s="20">
        <v>123.583</v>
      </c>
      <c r="S595" s="14">
        <v>35.695276114437789</v>
      </c>
      <c r="T595" s="14">
        <v>1000</v>
      </c>
    </row>
    <row r="596" spans="1:20">
      <c r="A596">
        <v>152</v>
      </c>
      <c r="B596" s="7">
        <v>5000</v>
      </c>
      <c r="C596">
        <v>5.4</v>
      </c>
      <c r="D596">
        <v>0.18410000000000001</v>
      </c>
      <c r="E596">
        <v>31.7</v>
      </c>
      <c r="F596">
        <v>5.2547399999999999E-3</v>
      </c>
      <c r="G596">
        <v>115.691</v>
      </c>
      <c r="L596" s="40">
        <v>123.595</v>
      </c>
      <c r="M596" s="20">
        <v>123.595</v>
      </c>
      <c r="S596" s="14">
        <v>35.761809713905521</v>
      </c>
      <c r="T596" s="14">
        <v>1000</v>
      </c>
    </row>
    <row r="597" spans="1:20">
      <c r="A597">
        <v>120</v>
      </c>
      <c r="B597" s="7">
        <v>6300</v>
      </c>
      <c r="C597">
        <v>5.4</v>
      </c>
      <c r="D597">
        <v>7.3800000000000004E-2</v>
      </c>
      <c r="E597">
        <v>31.7</v>
      </c>
      <c r="F597">
        <v>5.2547399999999999E-3</v>
      </c>
      <c r="G597">
        <v>115.59099999999999</v>
      </c>
      <c r="L597" s="40">
        <v>123.60899999999999</v>
      </c>
      <c r="M597" s="20">
        <v>123.60899999999999</v>
      </c>
      <c r="S597" s="14">
        <v>35.828343313373253</v>
      </c>
      <c r="T597" s="14">
        <v>1000</v>
      </c>
    </row>
    <row r="598" spans="1:20">
      <c r="A598">
        <v>143</v>
      </c>
      <c r="B598" s="7">
        <v>315</v>
      </c>
      <c r="C598">
        <v>7.2</v>
      </c>
      <c r="D598">
        <v>0.17150000000000001</v>
      </c>
      <c r="E598">
        <v>71.3</v>
      </c>
      <c r="F598">
        <v>7.5203900000000001E-3</v>
      </c>
      <c r="G598">
        <v>128.71299999999999</v>
      </c>
      <c r="L598" s="40">
        <v>123.623</v>
      </c>
      <c r="M598" s="20">
        <v>123.623</v>
      </c>
      <c r="S598" s="14">
        <v>35.894876912840985</v>
      </c>
      <c r="T598" s="14">
        <v>1000</v>
      </c>
    </row>
    <row r="599" spans="1:20">
      <c r="A599">
        <v>24</v>
      </c>
      <c r="B599" s="7">
        <v>400</v>
      </c>
      <c r="C599">
        <v>7.2</v>
      </c>
      <c r="D599">
        <v>4.8500000000000001E-2</v>
      </c>
      <c r="E599">
        <v>71.3</v>
      </c>
      <c r="F599">
        <v>7.5203900000000001E-3</v>
      </c>
      <c r="G599">
        <v>130.12299999999999</v>
      </c>
      <c r="L599" s="40">
        <v>123.63500000000001</v>
      </c>
      <c r="M599" s="20">
        <v>123.63500000000001</v>
      </c>
      <c r="S599" s="14">
        <v>35.961410512308717</v>
      </c>
      <c r="T599" s="14">
        <v>1000</v>
      </c>
    </row>
    <row r="600" spans="1:20">
      <c r="A600">
        <v>104</v>
      </c>
      <c r="B600" s="7">
        <v>500</v>
      </c>
      <c r="C600">
        <v>7.2</v>
      </c>
      <c r="D600">
        <v>0.14610000000000001</v>
      </c>
      <c r="E600">
        <v>71.3</v>
      </c>
      <c r="F600">
        <v>7.5203900000000001E-3</v>
      </c>
      <c r="G600">
        <v>132.04300000000001</v>
      </c>
      <c r="L600" s="40">
        <v>123.68899999999999</v>
      </c>
      <c r="M600" s="20">
        <v>123.68899999999999</v>
      </c>
      <c r="S600" s="14">
        <v>36.027944111776442</v>
      </c>
      <c r="T600" s="14">
        <v>1000</v>
      </c>
    </row>
    <row r="601" spans="1:20">
      <c r="A601">
        <v>170</v>
      </c>
      <c r="B601" s="7">
        <v>630</v>
      </c>
      <c r="C601">
        <v>7.2</v>
      </c>
      <c r="D601">
        <v>0.18870000000000001</v>
      </c>
      <c r="E601">
        <v>71.3</v>
      </c>
      <c r="F601">
        <v>7.5203900000000001E-3</v>
      </c>
      <c r="G601">
        <v>134.85300000000001</v>
      </c>
      <c r="L601" s="40">
        <v>123.69499999999999</v>
      </c>
      <c r="M601" s="20">
        <v>123.69499999999999</v>
      </c>
      <c r="S601" s="14">
        <v>36.094477711244174</v>
      </c>
      <c r="T601" s="14">
        <v>1000</v>
      </c>
    </row>
    <row r="602" spans="1:20">
      <c r="A602">
        <v>115</v>
      </c>
      <c r="B602" s="7">
        <v>800</v>
      </c>
      <c r="C602">
        <v>7.2</v>
      </c>
      <c r="D602">
        <v>7.6399999999999996E-2</v>
      </c>
      <c r="E602">
        <v>71.3</v>
      </c>
      <c r="F602">
        <v>7.5203900000000001E-3</v>
      </c>
      <c r="G602">
        <v>136.023</v>
      </c>
      <c r="L602" s="40">
        <v>123.705</v>
      </c>
      <c r="M602" s="20">
        <v>123.705</v>
      </c>
      <c r="S602" s="14">
        <v>36.161011310711906</v>
      </c>
      <c r="T602" s="14">
        <v>1000</v>
      </c>
    </row>
    <row r="603" spans="1:20">
      <c r="A603">
        <v>159</v>
      </c>
      <c r="B603" s="7">
        <v>1000</v>
      </c>
      <c r="C603">
        <v>7.2</v>
      </c>
      <c r="D603">
        <v>5.2499999999999998E-2</v>
      </c>
      <c r="E603">
        <v>71.3</v>
      </c>
      <c r="F603">
        <v>7.5203900000000001E-3</v>
      </c>
      <c r="G603">
        <v>134.273</v>
      </c>
      <c r="L603" s="40">
        <v>123.74</v>
      </c>
      <c r="M603" s="20">
        <v>123.74</v>
      </c>
      <c r="S603" s="14">
        <v>36.227544910179638</v>
      </c>
      <c r="T603" s="14">
        <v>1000</v>
      </c>
    </row>
    <row r="604" spans="1:20">
      <c r="A604">
        <v>125</v>
      </c>
      <c r="B604" s="7">
        <v>1250</v>
      </c>
      <c r="C604">
        <v>7.2</v>
      </c>
      <c r="D604">
        <v>0.104</v>
      </c>
      <c r="E604">
        <v>71.3</v>
      </c>
      <c r="F604">
        <v>7.5203900000000001E-3</v>
      </c>
      <c r="G604">
        <v>132.51300000000001</v>
      </c>
      <c r="L604" s="40">
        <v>123.742</v>
      </c>
      <c r="M604" s="20">
        <v>247.48400000000001</v>
      </c>
      <c r="S604" s="14">
        <v>36.29407850964737</v>
      </c>
      <c r="T604" s="14">
        <v>1000</v>
      </c>
    </row>
    <row r="605" spans="1:20">
      <c r="A605">
        <v>128</v>
      </c>
      <c r="B605" s="7">
        <v>1600</v>
      </c>
      <c r="C605">
        <v>7.2</v>
      </c>
      <c r="D605">
        <v>0.1045</v>
      </c>
      <c r="E605">
        <v>71.3</v>
      </c>
      <c r="F605">
        <v>7.5203900000000001E-3</v>
      </c>
      <c r="G605">
        <v>130.893</v>
      </c>
      <c r="L605" s="40">
        <v>123.761</v>
      </c>
      <c r="M605" s="20">
        <v>123.761</v>
      </c>
      <c r="S605" s="14">
        <v>36.360612109115102</v>
      </c>
      <c r="T605" s="14">
        <v>1000</v>
      </c>
    </row>
    <row r="606" spans="1:20">
      <c r="A606">
        <v>105</v>
      </c>
      <c r="B606" s="7">
        <v>2000</v>
      </c>
      <c r="C606">
        <v>7.2</v>
      </c>
      <c r="D606">
        <v>6.3E-2</v>
      </c>
      <c r="E606">
        <v>71.3</v>
      </c>
      <c r="F606">
        <v>7.5203900000000001E-3</v>
      </c>
      <c r="G606">
        <v>128.643</v>
      </c>
      <c r="L606" s="40">
        <v>123.77500000000001</v>
      </c>
      <c r="M606" s="20">
        <v>123.77500000000001</v>
      </c>
      <c r="S606" s="14">
        <v>36.427145708582835</v>
      </c>
      <c r="T606" s="14">
        <v>1000</v>
      </c>
    </row>
    <row r="607" spans="1:20">
      <c r="A607">
        <v>209</v>
      </c>
      <c r="B607" s="7">
        <v>2500</v>
      </c>
      <c r="C607">
        <v>7.2</v>
      </c>
      <c r="D607">
        <v>0.1129</v>
      </c>
      <c r="E607">
        <v>71.3</v>
      </c>
      <c r="F607">
        <v>7.5203900000000001E-3</v>
      </c>
      <c r="G607">
        <v>124.35299999999999</v>
      </c>
      <c r="L607" s="40">
        <v>123.78</v>
      </c>
      <c r="M607" s="20">
        <v>123.78</v>
      </c>
      <c r="S607" s="14">
        <v>36.493679308050567</v>
      </c>
      <c r="T607" s="14">
        <v>1000</v>
      </c>
    </row>
    <row r="608" spans="1:20">
      <c r="A608">
        <v>190</v>
      </c>
      <c r="B608" s="7">
        <v>3150</v>
      </c>
      <c r="C608">
        <v>7.2</v>
      </c>
      <c r="D608">
        <v>0.17949999999999999</v>
      </c>
      <c r="E608">
        <v>71.3</v>
      </c>
      <c r="F608">
        <v>7.5203900000000001E-3</v>
      </c>
      <c r="G608">
        <v>116.783</v>
      </c>
      <c r="L608" s="40">
        <v>123.807</v>
      </c>
      <c r="M608" s="20">
        <v>123.807</v>
      </c>
      <c r="S608" s="14">
        <v>36.560212907518292</v>
      </c>
      <c r="T608" s="14">
        <v>1000</v>
      </c>
    </row>
    <row r="609" spans="1:20">
      <c r="A609">
        <v>199</v>
      </c>
      <c r="B609" s="7">
        <v>4000</v>
      </c>
      <c r="C609">
        <v>7.2</v>
      </c>
      <c r="D609">
        <v>7.1900000000000006E-2</v>
      </c>
      <c r="E609">
        <v>71.3</v>
      </c>
      <c r="F609">
        <v>7.5203900000000001E-3</v>
      </c>
      <c r="G609">
        <v>119.343</v>
      </c>
      <c r="L609" s="40">
        <v>123.82</v>
      </c>
      <c r="M609" s="20">
        <v>123.82</v>
      </c>
      <c r="S609" s="14">
        <v>36.626746506986024</v>
      </c>
      <c r="T609" s="14">
        <v>1000</v>
      </c>
    </row>
    <row r="610" spans="1:20">
      <c r="A610">
        <v>110</v>
      </c>
      <c r="B610" s="7">
        <v>5000</v>
      </c>
      <c r="C610">
        <v>7.2</v>
      </c>
      <c r="D610">
        <v>0.18920000000000001</v>
      </c>
      <c r="E610">
        <v>71.3</v>
      </c>
      <c r="F610">
        <v>7.5203900000000001E-3</v>
      </c>
      <c r="G610">
        <v>118.343</v>
      </c>
      <c r="L610" s="40">
        <v>123.83499999999999</v>
      </c>
      <c r="M610" s="20">
        <v>123.83499999999999</v>
      </c>
      <c r="S610" s="14">
        <v>36.693280106453756</v>
      </c>
      <c r="T610" s="14">
        <v>1000</v>
      </c>
    </row>
    <row r="611" spans="1:20">
      <c r="A611">
        <v>151</v>
      </c>
      <c r="B611" s="7">
        <v>6300</v>
      </c>
      <c r="C611">
        <v>7.2</v>
      </c>
      <c r="D611">
        <v>0.16900000000000001</v>
      </c>
      <c r="E611">
        <v>71.3</v>
      </c>
      <c r="F611">
        <v>7.5203900000000001E-3</v>
      </c>
      <c r="G611">
        <v>116.60299999999999</v>
      </c>
      <c r="L611" s="40">
        <v>123.839</v>
      </c>
      <c r="M611" s="20">
        <v>123.839</v>
      </c>
      <c r="S611" s="14">
        <v>36.759813705921488</v>
      </c>
      <c r="T611" s="14">
        <v>1000</v>
      </c>
    </row>
    <row r="612" spans="1:20">
      <c r="A612">
        <v>219</v>
      </c>
      <c r="B612" s="7">
        <v>8000</v>
      </c>
      <c r="C612">
        <v>7.2</v>
      </c>
      <c r="D612">
        <v>0.14369999999999999</v>
      </c>
      <c r="E612">
        <v>71.3</v>
      </c>
      <c r="F612">
        <v>7.5203900000000001E-3</v>
      </c>
      <c r="G612">
        <v>113.333</v>
      </c>
      <c r="L612" s="40">
        <v>123.86199999999999</v>
      </c>
      <c r="M612" s="20">
        <v>123.86199999999999</v>
      </c>
      <c r="S612" s="14">
        <v>36.82634730538922</v>
      </c>
      <c r="T612" s="14">
        <v>1000</v>
      </c>
    </row>
    <row r="613" spans="1:20">
      <c r="A613">
        <v>33</v>
      </c>
      <c r="B613" s="7">
        <v>10000</v>
      </c>
      <c r="C613">
        <v>7.2</v>
      </c>
      <c r="D613">
        <v>7.9200000000000007E-2</v>
      </c>
      <c r="E613">
        <v>71.3</v>
      </c>
      <c r="F613">
        <v>7.5203900000000001E-3</v>
      </c>
      <c r="G613">
        <v>110.313</v>
      </c>
      <c r="L613" s="40">
        <v>123.86499999999999</v>
      </c>
      <c r="M613" s="20">
        <v>123.86499999999999</v>
      </c>
      <c r="S613" s="14">
        <v>36.892880904856952</v>
      </c>
      <c r="T613" s="14">
        <v>1000</v>
      </c>
    </row>
    <row r="614" spans="1:20">
      <c r="A614">
        <v>156</v>
      </c>
      <c r="B614" s="7">
        <v>250</v>
      </c>
      <c r="C614">
        <v>7.2</v>
      </c>
      <c r="D614">
        <v>6.59E-2</v>
      </c>
      <c r="E614">
        <v>39.6</v>
      </c>
      <c r="F614">
        <v>9.0917499999999991E-3</v>
      </c>
      <c r="G614">
        <v>127.488</v>
      </c>
      <c r="L614" s="40">
        <v>123.879</v>
      </c>
      <c r="M614" s="20">
        <v>123.879</v>
      </c>
      <c r="S614" s="14">
        <v>36.959414504324684</v>
      </c>
      <c r="T614" s="14">
        <v>1000</v>
      </c>
    </row>
    <row r="615" spans="1:20">
      <c r="A615">
        <v>161</v>
      </c>
      <c r="B615" s="7">
        <v>315</v>
      </c>
      <c r="C615">
        <v>7.2</v>
      </c>
      <c r="D615">
        <v>4.1300000000000003E-2</v>
      </c>
      <c r="E615">
        <v>39.6</v>
      </c>
      <c r="F615">
        <v>9.0917499999999991E-3</v>
      </c>
      <c r="G615">
        <v>130.55799999999999</v>
      </c>
      <c r="L615" s="40">
        <v>123.89400000000001</v>
      </c>
      <c r="M615" s="20">
        <v>123.89400000000001</v>
      </c>
      <c r="S615" s="14">
        <v>37.025948103792416</v>
      </c>
      <c r="T615" s="14">
        <v>1000</v>
      </c>
    </row>
    <row r="616" spans="1:20">
      <c r="A616">
        <v>133</v>
      </c>
      <c r="B616" s="7">
        <v>400</v>
      </c>
      <c r="C616">
        <v>7.2</v>
      </c>
      <c r="D616">
        <v>3.7600000000000001E-2</v>
      </c>
      <c r="E616">
        <v>39.6</v>
      </c>
      <c r="F616">
        <v>9.0917499999999991E-3</v>
      </c>
      <c r="G616">
        <v>132.11799999999999</v>
      </c>
      <c r="L616" s="40">
        <v>123.917</v>
      </c>
      <c r="M616" s="20">
        <v>123.917</v>
      </c>
      <c r="S616" s="14">
        <v>37.092481703260141</v>
      </c>
      <c r="T616" s="14">
        <v>1000</v>
      </c>
    </row>
    <row r="617" spans="1:20">
      <c r="A617">
        <v>131</v>
      </c>
      <c r="B617" s="7">
        <v>500</v>
      </c>
      <c r="C617">
        <v>7.2</v>
      </c>
      <c r="D617">
        <v>0.17319999999999999</v>
      </c>
      <c r="E617">
        <v>39.6</v>
      </c>
      <c r="F617">
        <v>9.0917499999999991E-3</v>
      </c>
      <c r="G617">
        <v>132.65799999999999</v>
      </c>
      <c r="L617" s="40">
        <v>123.965</v>
      </c>
      <c r="M617" s="20">
        <v>123.965</v>
      </c>
      <c r="S617" s="14">
        <v>37.159015302727873</v>
      </c>
      <c r="T617" s="14">
        <v>1000</v>
      </c>
    </row>
    <row r="618" spans="1:20">
      <c r="A618">
        <v>54</v>
      </c>
      <c r="B618" s="7">
        <v>630</v>
      </c>
      <c r="C618">
        <v>7.2</v>
      </c>
      <c r="D618">
        <v>0.13950000000000001</v>
      </c>
      <c r="E618">
        <v>39.6</v>
      </c>
      <c r="F618">
        <v>9.0917499999999991E-3</v>
      </c>
      <c r="G618">
        <v>133.19800000000001</v>
      </c>
      <c r="L618" s="40">
        <v>123.988</v>
      </c>
      <c r="M618" s="20">
        <v>123.988</v>
      </c>
      <c r="S618" s="14">
        <v>37.225548902195605</v>
      </c>
      <c r="T618" s="14">
        <v>1000</v>
      </c>
    </row>
    <row r="619" spans="1:20">
      <c r="A619">
        <v>24</v>
      </c>
      <c r="B619" s="7">
        <v>800</v>
      </c>
      <c r="C619">
        <v>7.2</v>
      </c>
      <c r="D619">
        <v>8.5999999999999993E-2</v>
      </c>
      <c r="E619">
        <v>39.6</v>
      </c>
      <c r="F619">
        <v>9.0917499999999991E-3</v>
      </c>
      <c r="G619">
        <v>132.358</v>
      </c>
      <c r="L619" s="40">
        <v>123.991</v>
      </c>
      <c r="M619" s="20">
        <v>123.991</v>
      </c>
      <c r="S619" s="14">
        <v>37.292082501663337</v>
      </c>
      <c r="T619" s="14">
        <v>1000</v>
      </c>
    </row>
    <row r="620" spans="1:20">
      <c r="A620">
        <v>48</v>
      </c>
      <c r="B620" s="7">
        <v>1000</v>
      </c>
      <c r="C620">
        <v>7.2</v>
      </c>
      <c r="D620">
        <v>0.19309999999999999</v>
      </c>
      <c r="E620">
        <v>39.6</v>
      </c>
      <c r="F620">
        <v>9.0917499999999991E-3</v>
      </c>
      <c r="G620">
        <v>128.33799999999999</v>
      </c>
      <c r="L620" s="40">
        <v>124.001</v>
      </c>
      <c r="M620" s="20">
        <v>124.001</v>
      </c>
      <c r="S620" s="14">
        <v>37.358616101131069</v>
      </c>
      <c r="T620" s="14">
        <v>1000</v>
      </c>
    </row>
    <row r="621" spans="1:20">
      <c r="A621">
        <v>212</v>
      </c>
      <c r="B621" s="7">
        <v>1250</v>
      </c>
      <c r="C621">
        <v>7.2</v>
      </c>
      <c r="D621">
        <v>0.16739999999999999</v>
      </c>
      <c r="E621">
        <v>39.6</v>
      </c>
      <c r="F621">
        <v>9.0917499999999991E-3</v>
      </c>
      <c r="G621">
        <v>122.428</v>
      </c>
      <c r="L621" s="40">
        <v>124.024</v>
      </c>
      <c r="M621" s="20">
        <v>124.024</v>
      </c>
      <c r="S621" s="14">
        <v>37.425149700598801</v>
      </c>
      <c r="T621" s="14">
        <v>1000</v>
      </c>
    </row>
    <row r="622" spans="1:20">
      <c r="A622">
        <v>91</v>
      </c>
      <c r="B622" s="7">
        <v>1600</v>
      </c>
      <c r="C622">
        <v>7.2</v>
      </c>
      <c r="D622">
        <v>8.8599999999999998E-2</v>
      </c>
      <c r="E622">
        <v>39.6</v>
      </c>
      <c r="F622">
        <v>9.0917499999999991E-3</v>
      </c>
      <c r="G622">
        <v>120.05800000000001</v>
      </c>
      <c r="L622" s="40">
        <v>124.04900000000001</v>
      </c>
      <c r="M622" s="20">
        <v>124.04900000000001</v>
      </c>
      <c r="S622" s="14">
        <v>37.491683300066533</v>
      </c>
      <c r="T622" s="14">
        <v>1000</v>
      </c>
    </row>
    <row r="623" spans="1:20">
      <c r="A623">
        <v>4</v>
      </c>
      <c r="B623" s="7">
        <v>2000</v>
      </c>
      <c r="C623">
        <v>7.2</v>
      </c>
      <c r="D623">
        <v>0.1147</v>
      </c>
      <c r="E623">
        <v>39.6</v>
      </c>
      <c r="F623">
        <v>9.0917499999999991E-3</v>
      </c>
      <c r="G623">
        <v>120.22799999999999</v>
      </c>
      <c r="L623" s="40">
        <v>124.077</v>
      </c>
      <c r="M623" s="20">
        <v>124.077</v>
      </c>
      <c r="S623" s="14">
        <v>37.558216899534266</v>
      </c>
      <c r="T623" s="14">
        <v>1250</v>
      </c>
    </row>
    <row r="624" spans="1:20">
      <c r="A624">
        <v>187</v>
      </c>
      <c r="B624" s="7">
        <v>2500</v>
      </c>
      <c r="C624">
        <v>7.2</v>
      </c>
      <c r="D624">
        <v>6.54E-2</v>
      </c>
      <c r="E624">
        <v>39.6</v>
      </c>
      <c r="F624">
        <v>9.0917499999999991E-3</v>
      </c>
      <c r="G624">
        <v>117.47799999999999</v>
      </c>
      <c r="L624" s="40">
        <v>124.086</v>
      </c>
      <c r="M624" s="20">
        <v>124.086</v>
      </c>
      <c r="S624" s="14">
        <v>37.624750499001991</v>
      </c>
      <c r="T624" s="14">
        <v>1250</v>
      </c>
    </row>
    <row r="625" spans="1:20">
      <c r="A625">
        <v>134</v>
      </c>
      <c r="B625" s="7">
        <v>3150</v>
      </c>
      <c r="C625">
        <v>7.2</v>
      </c>
      <c r="D625">
        <v>0.12379999999999999</v>
      </c>
      <c r="E625">
        <v>39.6</v>
      </c>
      <c r="F625">
        <v>9.0917499999999991E-3</v>
      </c>
      <c r="G625">
        <v>111.818</v>
      </c>
      <c r="L625" s="40">
        <v>124.101</v>
      </c>
      <c r="M625" s="20">
        <v>124.101</v>
      </c>
      <c r="S625" s="14">
        <v>37.691284098469723</v>
      </c>
      <c r="T625" s="14">
        <v>1250</v>
      </c>
    </row>
    <row r="626" spans="1:20">
      <c r="A626">
        <v>24</v>
      </c>
      <c r="B626" s="7">
        <v>4000</v>
      </c>
      <c r="C626">
        <v>7.2</v>
      </c>
      <c r="D626">
        <v>0.1772</v>
      </c>
      <c r="E626">
        <v>39.6</v>
      </c>
      <c r="F626">
        <v>9.0917499999999991E-3</v>
      </c>
      <c r="G626">
        <v>114.258</v>
      </c>
      <c r="L626" s="40">
        <v>124.10599999999999</v>
      </c>
      <c r="M626" s="20">
        <v>124.10599999999999</v>
      </c>
      <c r="S626" s="14">
        <v>37.757817697937455</v>
      </c>
      <c r="T626" s="14">
        <v>1250</v>
      </c>
    </row>
    <row r="627" spans="1:20">
      <c r="A627">
        <v>6</v>
      </c>
      <c r="B627" s="7">
        <v>5000</v>
      </c>
      <c r="C627">
        <v>7.2</v>
      </c>
      <c r="D627">
        <v>0.15140000000000001</v>
      </c>
      <c r="E627">
        <v>39.6</v>
      </c>
      <c r="F627">
        <v>9.0917499999999991E-3</v>
      </c>
      <c r="G627">
        <v>113.288</v>
      </c>
      <c r="L627" s="40">
        <v>124.108</v>
      </c>
      <c r="M627" s="20">
        <v>124.108</v>
      </c>
      <c r="S627" s="14">
        <v>37.824351297405187</v>
      </c>
      <c r="T627" s="14">
        <v>1250</v>
      </c>
    </row>
    <row r="628" spans="1:20">
      <c r="A628">
        <v>135</v>
      </c>
      <c r="B628" s="7">
        <v>6300</v>
      </c>
      <c r="C628">
        <v>7.2</v>
      </c>
      <c r="D628">
        <v>9.1499999999999998E-2</v>
      </c>
      <c r="E628">
        <v>39.6</v>
      </c>
      <c r="F628">
        <v>9.0917499999999991E-3</v>
      </c>
      <c r="G628">
        <v>112.688</v>
      </c>
      <c r="L628" s="40">
        <v>124.121</v>
      </c>
      <c r="M628" s="20">
        <v>124.121</v>
      </c>
      <c r="S628" s="14">
        <v>37.890884896872919</v>
      </c>
      <c r="T628" s="14">
        <v>1250</v>
      </c>
    </row>
    <row r="629" spans="1:20">
      <c r="A629">
        <v>132</v>
      </c>
      <c r="B629" s="7">
        <v>8000</v>
      </c>
      <c r="C629">
        <v>7.2</v>
      </c>
      <c r="D629">
        <v>0.15840000000000001</v>
      </c>
      <c r="E629">
        <v>39.6</v>
      </c>
      <c r="F629">
        <v>9.0917499999999991E-3</v>
      </c>
      <c r="G629">
        <v>111.58799999999999</v>
      </c>
      <c r="L629" s="40">
        <v>124.127</v>
      </c>
      <c r="M629" s="20">
        <v>124.127</v>
      </c>
      <c r="S629" s="14">
        <v>37.957418496340651</v>
      </c>
      <c r="T629" s="14">
        <v>1250</v>
      </c>
    </row>
    <row r="630" spans="1:20">
      <c r="A630">
        <v>101</v>
      </c>
      <c r="B630" s="7">
        <v>10000</v>
      </c>
      <c r="C630">
        <v>7.2</v>
      </c>
      <c r="D630">
        <v>9.0800000000000006E-2</v>
      </c>
      <c r="E630">
        <v>39.6</v>
      </c>
      <c r="F630">
        <v>9.0917499999999991E-3</v>
      </c>
      <c r="G630">
        <v>110.86799999999999</v>
      </c>
      <c r="L630" s="40">
        <v>124.154</v>
      </c>
      <c r="M630" s="20">
        <v>124.154</v>
      </c>
      <c r="S630" s="14">
        <v>38.023952095808383</v>
      </c>
      <c r="T630" s="14">
        <v>1250</v>
      </c>
    </row>
    <row r="631" spans="1:20">
      <c r="A631">
        <v>34</v>
      </c>
      <c r="B631" s="7">
        <v>200</v>
      </c>
      <c r="C631">
        <v>9.9</v>
      </c>
      <c r="D631">
        <v>0.1283</v>
      </c>
      <c r="E631">
        <v>71.3</v>
      </c>
      <c r="F631">
        <v>1.9300100000000001E-2</v>
      </c>
      <c r="G631">
        <v>134.31899999999999</v>
      </c>
      <c r="L631" s="40">
        <v>124.155</v>
      </c>
      <c r="M631" s="20">
        <v>124.155</v>
      </c>
      <c r="S631" s="14">
        <v>38.090485695276115</v>
      </c>
      <c r="T631" s="14">
        <v>1250</v>
      </c>
    </row>
    <row r="632" spans="1:20">
      <c r="A632">
        <v>27</v>
      </c>
      <c r="B632" s="7">
        <v>250</v>
      </c>
      <c r="C632">
        <v>9.9</v>
      </c>
      <c r="D632">
        <v>0.108</v>
      </c>
      <c r="E632">
        <v>71.3</v>
      </c>
      <c r="F632">
        <v>1.9300100000000001E-2</v>
      </c>
      <c r="G632">
        <v>135.32900000000001</v>
      </c>
      <c r="L632" s="40">
        <v>124.15600000000001</v>
      </c>
      <c r="M632" s="20">
        <v>124.15600000000001</v>
      </c>
      <c r="S632" s="14">
        <v>38.15701929474384</v>
      </c>
      <c r="T632" s="14">
        <v>1250</v>
      </c>
    </row>
    <row r="633" spans="1:20">
      <c r="A633">
        <v>86</v>
      </c>
      <c r="B633" s="7">
        <v>315</v>
      </c>
      <c r="C633">
        <v>9.9</v>
      </c>
      <c r="D633">
        <v>9.5100000000000004E-2</v>
      </c>
      <c r="E633">
        <v>71.3</v>
      </c>
      <c r="F633">
        <v>1.9300100000000001E-2</v>
      </c>
      <c r="G633">
        <v>135.459</v>
      </c>
      <c r="L633" s="40">
        <v>124.166</v>
      </c>
      <c r="M633" s="20">
        <v>124.166</v>
      </c>
      <c r="S633" s="14">
        <v>38.223552894211572</v>
      </c>
      <c r="T633" s="14">
        <v>1250</v>
      </c>
    </row>
    <row r="634" spans="1:20">
      <c r="A634">
        <v>184</v>
      </c>
      <c r="B634" s="7">
        <v>400</v>
      </c>
      <c r="C634">
        <v>9.9</v>
      </c>
      <c r="D634">
        <v>0.17580000000000001</v>
      </c>
      <c r="E634">
        <v>71.3</v>
      </c>
      <c r="F634">
        <v>1.9300100000000001E-2</v>
      </c>
      <c r="G634">
        <v>135.07900000000001</v>
      </c>
      <c r="L634" s="40">
        <v>124.17</v>
      </c>
      <c r="M634" s="20">
        <v>124.17</v>
      </c>
      <c r="S634" s="14">
        <v>38.290086493679304</v>
      </c>
      <c r="T634" s="14">
        <v>1250</v>
      </c>
    </row>
    <row r="635" spans="1:20">
      <c r="A635">
        <v>35</v>
      </c>
      <c r="B635" s="7">
        <v>500</v>
      </c>
      <c r="C635">
        <v>9.9</v>
      </c>
      <c r="D635">
        <v>8.6599999999999996E-2</v>
      </c>
      <c r="E635">
        <v>71.3</v>
      </c>
      <c r="F635">
        <v>1.9300100000000001E-2</v>
      </c>
      <c r="G635">
        <v>131.279</v>
      </c>
      <c r="L635" s="40">
        <v>124.188</v>
      </c>
      <c r="M635" s="20">
        <v>124.188</v>
      </c>
      <c r="S635" s="14">
        <v>38.356620093147036</v>
      </c>
      <c r="T635" s="14">
        <v>1250</v>
      </c>
    </row>
    <row r="636" spans="1:20">
      <c r="A636">
        <v>140</v>
      </c>
      <c r="B636" s="7">
        <v>630</v>
      </c>
      <c r="C636">
        <v>9.9</v>
      </c>
      <c r="D636">
        <v>0.156</v>
      </c>
      <c r="E636">
        <v>71.3</v>
      </c>
      <c r="F636">
        <v>1.9300100000000001E-2</v>
      </c>
      <c r="G636">
        <v>129.88900000000001</v>
      </c>
      <c r="L636" s="40">
        <v>124.20699999999999</v>
      </c>
      <c r="M636" s="20">
        <v>124.20699999999999</v>
      </c>
      <c r="S636" s="14">
        <v>38.423153692614768</v>
      </c>
      <c r="T636" s="14">
        <v>1250</v>
      </c>
    </row>
    <row r="637" spans="1:20">
      <c r="A637">
        <v>173</v>
      </c>
      <c r="B637" s="7">
        <v>800</v>
      </c>
      <c r="C637">
        <v>9.9</v>
      </c>
      <c r="D637">
        <v>0.10150000000000001</v>
      </c>
      <c r="E637">
        <v>71.3</v>
      </c>
      <c r="F637">
        <v>1.9300100000000001E-2</v>
      </c>
      <c r="G637">
        <v>128.87899999999999</v>
      </c>
      <c r="L637" s="40">
        <v>124.208</v>
      </c>
      <c r="M637" s="20">
        <v>124.208</v>
      </c>
      <c r="S637" s="14">
        <v>38.4896872920825</v>
      </c>
      <c r="T637" s="14">
        <v>1250</v>
      </c>
    </row>
    <row r="638" spans="1:20">
      <c r="A638">
        <v>131</v>
      </c>
      <c r="B638" s="7">
        <v>1000</v>
      </c>
      <c r="C638">
        <v>9.9</v>
      </c>
      <c r="D638">
        <v>0.1426</v>
      </c>
      <c r="E638">
        <v>71.3</v>
      </c>
      <c r="F638">
        <v>1.9300100000000001E-2</v>
      </c>
      <c r="G638">
        <v>126.349</v>
      </c>
      <c r="L638" s="40">
        <v>124.214</v>
      </c>
      <c r="M638" s="20">
        <v>124.214</v>
      </c>
      <c r="S638" s="14">
        <v>38.556220891550232</v>
      </c>
      <c r="T638" s="14">
        <v>1250</v>
      </c>
    </row>
    <row r="639" spans="1:20">
      <c r="A639">
        <v>42</v>
      </c>
      <c r="B639" s="7">
        <v>1250</v>
      </c>
      <c r="C639">
        <v>9.9</v>
      </c>
      <c r="D639">
        <v>0.186</v>
      </c>
      <c r="E639">
        <v>71.3</v>
      </c>
      <c r="F639">
        <v>1.9300100000000001E-2</v>
      </c>
      <c r="G639">
        <v>122.679</v>
      </c>
      <c r="L639" s="40">
        <v>124.22199999999999</v>
      </c>
      <c r="M639" s="20">
        <v>124.22199999999999</v>
      </c>
      <c r="S639" s="14">
        <v>38.622754491017965</v>
      </c>
      <c r="T639" s="14">
        <v>1250</v>
      </c>
    </row>
    <row r="640" spans="1:20">
      <c r="A640">
        <v>95</v>
      </c>
      <c r="B640" s="7">
        <v>1600</v>
      </c>
      <c r="C640">
        <v>9.9</v>
      </c>
      <c r="D640">
        <v>0.16289999999999999</v>
      </c>
      <c r="E640">
        <v>71.3</v>
      </c>
      <c r="F640">
        <v>1.9300100000000001E-2</v>
      </c>
      <c r="G640">
        <v>121.789</v>
      </c>
      <c r="L640" s="40">
        <v>124.233</v>
      </c>
      <c r="M640" s="20">
        <v>124.233</v>
      </c>
      <c r="S640" s="14">
        <v>38.689288090485697</v>
      </c>
      <c r="T640" s="14">
        <v>1250</v>
      </c>
    </row>
    <row r="641" spans="1:20">
      <c r="A641">
        <v>17</v>
      </c>
      <c r="B641" s="7">
        <v>2000</v>
      </c>
      <c r="C641">
        <v>9.9</v>
      </c>
      <c r="D641">
        <v>0.13900000000000001</v>
      </c>
      <c r="E641">
        <v>71.3</v>
      </c>
      <c r="F641">
        <v>1.9300100000000001E-2</v>
      </c>
      <c r="G641">
        <v>120.779</v>
      </c>
      <c r="L641" s="40">
        <v>124.244</v>
      </c>
      <c r="M641" s="20">
        <v>124.244</v>
      </c>
      <c r="S641" s="14">
        <v>38.755821689953422</v>
      </c>
      <c r="T641" s="14">
        <v>1250</v>
      </c>
    </row>
    <row r="642" spans="1:20">
      <c r="A642">
        <v>68</v>
      </c>
      <c r="B642" s="7">
        <v>2500</v>
      </c>
      <c r="C642">
        <v>9.9</v>
      </c>
      <c r="D642">
        <v>0.17319999999999999</v>
      </c>
      <c r="E642">
        <v>71.3</v>
      </c>
      <c r="F642">
        <v>1.9300100000000001E-2</v>
      </c>
      <c r="G642">
        <v>119.639</v>
      </c>
      <c r="L642" s="40">
        <v>124.253</v>
      </c>
      <c r="M642" s="20">
        <v>124.253</v>
      </c>
      <c r="S642" s="14">
        <v>38.822355289421154</v>
      </c>
      <c r="T642" s="14">
        <v>1250</v>
      </c>
    </row>
    <row r="643" spans="1:20">
      <c r="A643">
        <v>197</v>
      </c>
      <c r="B643" s="7">
        <v>3150</v>
      </c>
      <c r="C643">
        <v>9.9</v>
      </c>
      <c r="D643">
        <v>7.4800000000000005E-2</v>
      </c>
      <c r="E643">
        <v>71.3</v>
      </c>
      <c r="F643">
        <v>1.9300100000000001E-2</v>
      </c>
      <c r="G643">
        <v>116.849</v>
      </c>
      <c r="L643" s="40">
        <v>124.254</v>
      </c>
      <c r="M643" s="20">
        <v>124.254</v>
      </c>
      <c r="S643" s="14">
        <v>38.888888888888886</v>
      </c>
      <c r="T643" s="14">
        <v>1250</v>
      </c>
    </row>
    <row r="644" spans="1:20">
      <c r="A644">
        <v>59</v>
      </c>
      <c r="B644" s="7">
        <v>4000</v>
      </c>
      <c r="C644">
        <v>9.9</v>
      </c>
      <c r="D644">
        <v>0.1487</v>
      </c>
      <c r="E644">
        <v>71.3</v>
      </c>
      <c r="F644">
        <v>1.9300100000000001E-2</v>
      </c>
      <c r="G644">
        <v>115.07899999999999</v>
      </c>
      <c r="L644" s="40">
        <v>124.273</v>
      </c>
      <c r="M644" s="20">
        <v>124.273</v>
      </c>
      <c r="S644" s="14">
        <v>38.955422488356618</v>
      </c>
      <c r="T644" s="14">
        <v>1250</v>
      </c>
    </row>
    <row r="645" spans="1:20">
      <c r="A645">
        <v>2</v>
      </c>
      <c r="B645" s="7">
        <v>5000</v>
      </c>
      <c r="C645">
        <v>9.9</v>
      </c>
      <c r="D645">
        <v>0.15440000000000001</v>
      </c>
      <c r="E645">
        <v>71.3</v>
      </c>
      <c r="F645">
        <v>1.9300100000000001E-2</v>
      </c>
      <c r="G645">
        <v>114.569</v>
      </c>
      <c r="L645" s="40">
        <v>124.276</v>
      </c>
      <c r="M645" s="20">
        <v>124.276</v>
      </c>
      <c r="S645" s="14">
        <v>39.02195608782435</v>
      </c>
      <c r="T645" s="14">
        <v>1250</v>
      </c>
    </row>
    <row r="646" spans="1:20">
      <c r="A646">
        <v>119</v>
      </c>
      <c r="B646" s="7">
        <v>6300</v>
      </c>
      <c r="C646">
        <v>9.9</v>
      </c>
      <c r="D646">
        <v>0.19800000000000001</v>
      </c>
      <c r="E646">
        <v>71.3</v>
      </c>
      <c r="F646">
        <v>1.9300100000000001E-2</v>
      </c>
      <c r="G646">
        <v>112.039</v>
      </c>
      <c r="L646" s="40">
        <v>124.304</v>
      </c>
      <c r="M646" s="20">
        <v>124.304</v>
      </c>
      <c r="S646" s="14">
        <v>39.088489687292082</v>
      </c>
      <c r="T646" s="14">
        <v>1250</v>
      </c>
    </row>
    <row r="647" spans="1:20">
      <c r="A647">
        <v>19</v>
      </c>
      <c r="B647" s="7">
        <v>200</v>
      </c>
      <c r="C647">
        <v>9.9</v>
      </c>
      <c r="D647">
        <v>0.1605</v>
      </c>
      <c r="E647">
        <v>55.5</v>
      </c>
      <c r="F647">
        <v>2.0843799999999999E-2</v>
      </c>
      <c r="G647">
        <v>131.95500000000001</v>
      </c>
      <c r="L647" s="40">
        <v>124.318</v>
      </c>
      <c r="M647" s="20">
        <v>124.318</v>
      </c>
      <c r="S647" s="14">
        <v>39.155023286759814</v>
      </c>
      <c r="T647" s="14">
        <v>1250</v>
      </c>
    </row>
    <row r="648" spans="1:20">
      <c r="A648">
        <v>28</v>
      </c>
      <c r="B648" s="7">
        <v>250</v>
      </c>
      <c r="C648">
        <v>9.9</v>
      </c>
      <c r="D648">
        <v>0.10290000000000001</v>
      </c>
      <c r="E648">
        <v>55.5</v>
      </c>
      <c r="F648">
        <v>2.0843799999999999E-2</v>
      </c>
      <c r="G648">
        <v>133.23500000000001</v>
      </c>
      <c r="L648" s="40">
        <v>124.336</v>
      </c>
      <c r="M648" s="20">
        <v>124.336</v>
      </c>
      <c r="S648" s="14">
        <v>39.221556886227546</v>
      </c>
      <c r="T648" s="14">
        <v>1250</v>
      </c>
    </row>
    <row r="649" spans="1:20">
      <c r="A649">
        <v>65</v>
      </c>
      <c r="B649" s="7">
        <v>315</v>
      </c>
      <c r="C649">
        <v>9.9</v>
      </c>
      <c r="D649">
        <v>0.12720000000000001</v>
      </c>
      <c r="E649">
        <v>55.5</v>
      </c>
      <c r="F649">
        <v>2.0843799999999999E-2</v>
      </c>
      <c r="G649">
        <v>132.35499999999999</v>
      </c>
      <c r="L649" s="40">
        <v>124.33799999999999</v>
      </c>
      <c r="M649" s="20">
        <v>124.33799999999999</v>
      </c>
      <c r="S649" s="14">
        <v>39.288090485695271</v>
      </c>
      <c r="T649" s="14">
        <v>1250</v>
      </c>
    </row>
    <row r="650" spans="1:20">
      <c r="A650">
        <v>18</v>
      </c>
      <c r="B650" s="7">
        <v>400</v>
      </c>
      <c r="C650">
        <v>9.9</v>
      </c>
      <c r="D650">
        <v>0.12470000000000001</v>
      </c>
      <c r="E650">
        <v>55.5</v>
      </c>
      <c r="F650">
        <v>2.0843799999999999E-2</v>
      </c>
      <c r="G650">
        <v>131.60499999999999</v>
      </c>
      <c r="L650" s="40">
        <v>124.346</v>
      </c>
      <c r="M650" s="20">
        <v>124.346</v>
      </c>
      <c r="S650" s="14">
        <v>39.354624085163003</v>
      </c>
      <c r="T650" s="14">
        <v>1250</v>
      </c>
    </row>
    <row r="651" spans="1:20">
      <c r="A651">
        <v>95</v>
      </c>
      <c r="B651" s="7">
        <v>500</v>
      </c>
      <c r="C651">
        <v>9.9</v>
      </c>
      <c r="D651">
        <v>0.1295</v>
      </c>
      <c r="E651">
        <v>55.5</v>
      </c>
      <c r="F651">
        <v>2.0843799999999999E-2</v>
      </c>
      <c r="G651">
        <v>127.815</v>
      </c>
      <c r="L651" s="40">
        <v>124.35299999999999</v>
      </c>
      <c r="M651" s="20">
        <v>124.35299999999999</v>
      </c>
      <c r="S651" s="14">
        <v>39.421157684630735</v>
      </c>
      <c r="T651" s="14">
        <v>1250</v>
      </c>
    </row>
    <row r="652" spans="1:20">
      <c r="A652">
        <v>201</v>
      </c>
      <c r="B652" s="7">
        <v>630</v>
      </c>
      <c r="C652">
        <v>9.9</v>
      </c>
      <c r="D652">
        <v>5.9400000000000001E-2</v>
      </c>
      <c r="E652">
        <v>55.5</v>
      </c>
      <c r="F652">
        <v>2.0843799999999999E-2</v>
      </c>
      <c r="G652">
        <v>127.315</v>
      </c>
      <c r="L652" s="40">
        <v>124.355</v>
      </c>
      <c r="M652" s="20">
        <v>124.355</v>
      </c>
      <c r="S652" s="14">
        <v>39.487691284098467</v>
      </c>
      <c r="T652" s="14">
        <v>1250</v>
      </c>
    </row>
    <row r="653" spans="1:20">
      <c r="A653">
        <v>40</v>
      </c>
      <c r="B653" s="7">
        <v>800</v>
      </c>
      <c r="C653">
        <v>9.9</v>
      </c>
      <c r="D653">
        <v>0.13850000000000001</v>
      </c>
      <c r="E653">
        <v>55.5</v>
      </c>
      <c r="F653">
        <v>2.0843799999999999E-2</v>
      </c>
      <c r="G653">
        <v>126.565</v>
      </c>
      <c r="L653" s="40">
        <v>124.35599999999999</v>
      </c>
      <c r="M653" s="20">
        <v>124.35599999999999</v>
      </c>
      <c r="S653" s="14">
        <v>39.554224883566199</v>
      </c>
      <c r="T653" s="14">
        <v>1250</v>
      </c>
    </row>
    <row r="654" spans="1:20">
      <c r="A654">
        <v>199</v>
      </c>
      <c r="B654" s="7">
        <v>1000</v>
      </c>
      <c r="C654">
        <v>9.9</v>
      </c>
      <c r="D654">
        <v>7.6899999999999996E-2</v>
      </c>
      <c r="E654">
        <v>55.5</v>
      </c>
      <c r="F654">
        <v>2.0843799999999999E-2</v>
      </c>
      <c r="G654">
        <v>124.66500000000001</v>
      </c>
      <c r="L654" s="40">
        <v>124.364</v>
      </c>
      <c r="M654" s="20">
        <v>124.364</v>
      </c>
      <c r="S654" s="14">
        <v>39.620758483033931</v>
      </c>
      <c r="T654" s="14">
        <v>1250</v>
      </c>
    </row>
    <row r="655" spans="1:20">
      <c r="A655">
        <v>1116</v>
      </c>
      <c r="B655" s="7">
        <v>1250</v>
      </c>
      <c r="C655">
        <v>9.9</v>
      </c>
      <c r="D655">
        <v>6.3899999999999998E-2</v>
      </c>
      <c r="E655">
        <v>55.5</v>
      </c>
      <c r="F655">
        <v>2.0843799999999999E-2</v>
      </c>
      <c r="G655">
        <v>121.63500000000001</v>
      </c>
      <c r="L655" s="40">
        <v>124.393</v>
      </c>
      <c r="M655" s="20">
        <v>124.393</v>
      </c>
      <c r="S655" s="14">
        <v>39.687292082501664</v>
      </c>
      <c r="T655" s="14">
        <v>1250</v>
      </c>
    </row>
    <row r="656" spans="1:20">
      <c r="A656">
        <v>205</v>
      </c>
      <c r="B656" s="7">
        <v>1600</v>
      </c>
      <c r="C656">
        <v>9.9</v>
      </c>
      <c r="D656">
        <v>3.4500000000000003E-2</v>
      </c>
      <c r="E656">
        <v>55.5</v>
      </c>
      <c r="F656">
        <v>2.0843799999999999E-2</v>
      </c>
      <c r="G656">
        <v>119.875</v>
      </c>
      <c r="L656" s="40">
        <v>124.39400000000001</v>
      </c>
      <c r="M656" s="20">
        <v>124.39400000000001</v>
      </c>
      <c r="S656" s="14">
        <v>39.753825681969396</v>
      </c>
      <c r="T656" s="14">
        <v>1250</v>
      </c>
    </row>
    <row r="657" spans="1:20">
      <c r="A657">
        <v>2146</v>
      </c>
      <c r="B657" s="7">
        <v>2000</v>
      </c>
      <c r="C657">
        <v>9.9</v>
      </c>
      <c r="D657">
        <v>4.4699999999999997E-2</v>
      </c>
      <c r="E657">
        <v>55.5</v>
      </c>
      <c r="F657">
        <v>2.0843799999999999E-2</v>
      </c>
      <c r="G657">
        <v>119.505</v>
      </c>
      <c r="L657" s="40">
        <v>124.395</v>
      </c>
      <c r="M657" s="20">
        <v>124.395</v>
      </c>
      <c r="S657" s="14">
        <v>39.820359281437121</v>
      </c>
      <c r="T657" s="14">
        <v>1250</v>
      </c>
    </row>
    <row r="658" spans="1:20">
      <c r="A658">
        <v>1603</v>
      </c>
      <c r="B658" s="7">
        <v>2500</v>
      </c>
      <c r="C658">
        <v>9.9</v>
      </c>
      <c r="D658">
        <v>3.2599999999999997E-2</v>
      </c>
      <c r="E658">
        <v>55.5</v>
      </c>
      <c r="F658">
        <v>2.0843799999999999E-2</v>
      </c>
      <c r="G658">
        <v>118.36499999999999</v>
      </c>
      <c r="L658" s="40">
        <v>124.40300000000001</v>
      </c>
      <c r="M658" s="20">
        <v>124.40300000000001</v>
      </c>
      <c r="S658" s="14">
        <v>39.886892880904853</v>
      </c>
      <c r="T658" s="14">
        <v>1250</v>
      </c>
    </row>
    <row r="659" spans="1:20">
      <c r="A659">
        <v>914</v>
      </c>
      <c r="B659" s="7">
        <v>3150</v>
      </c>
      <c r="C659">
        <v>9.9</v>
      </c>
      <c r="D659">
        <v>4.0800000000000003E-2</v>
      </c>
      <c r="E659">
        <v>55.5</v>
      </c>
      <c r="F659">
        <v>2.0843799999999999E-2</v>
      </c>
      <c r="G659">
        <v>115.08499999999999</v>
      </c>
      <c r="L659" s="40">
        <v>124.42</v>
      </c>
      <c r="M659" s="20">
        <v>124.42</v>
      </c>
      <c r="S659" s="14">
        <v>39.953426480372585</v>
      </c>
      <c r="T659" s="14">
        <v>1250</v>
      </c>
    </row>
    <row r="660" spans="1:20">
      <c r="A660">
        <v>437</v>
      </c>
      <c r="B660" s="7">
        <v>4000</v>
      </c>
      <c r="C660">
        <v>9.9</v>
      </c>
      <c r="D660">
        <v>0.1741</v>
      </c>
      <c r="E660">
        <v>55.5</v>
      </c>
      <c r="F660">
        <v>2.0843799999999999E-2</v>
      </c>
      <c r="G660">
        <v>112.94499999999999</v>
      </c>
      <c r="L660" s="40">
        <v>124.426</v>
      </c>
      <c r="M660" s="20">
        <v>124.426</v>
      </c>
      <c r="S660" s="14">
        <v>40.019960079840317</v>
      </c>
      <c r="T660" s="14">
        <v>1250</v>
      </c>
    </row>
    <row r="661" spans="1:20">
      <c r="A661">
        <v>598</v>
      </c>
      <c r="B661" s="7">
        <v>5000</v>
      </c>
      <c r="C661">
        <v>9.9</v>
      </c>
      <c r="D661">
        <v>7.7100000000000002E-2</v>
      </c>
      <c r="E661">
        <v>55.5</v>
      </c>
      <c r="F661">
        <v>2.0843799999999999E-2</v>
      </c>
      <c r="G661">
        <v>112.065</v>
      </c>
      <c r="L661" s="40">
        <v>124.438</v>
      </c>
      <c r="M661" s="20">
        <v>124.438</v>
      </c>
      <c r="S661" s="14">
        <v>40.086493679308049</v>
      </c>
      <c r="T661" s="14">
        <v>1250</v>
      </c>
    </row>
    <row r="662" spans="1:20">
      <c r="A662">
        <v>2801</v>
      </c>
      <c r="B662" s="7">
        <v>6300</v>
      </c>
      <c r="C662">
        <v>9.9</v>
      </c>
      <c r="D662">
        <v>0.15509999999999999</v>
      </c>
      <c r="E662">
        <v>55.5</v>
      </c>
      <c r="F662">
        <v>2.0843799999999999E-2</v>
      </c>
      <c r="G662">
        <v>110.55500000000001</v>
      </c>
      <c r="L662" s="40">
        <v>124.43899999999999</v>
      </c>
      <c r="M662" s="20">
        <v>124.43899999999999</v>
      </c>
      <c r="S662" s="14">
        <v>40.153027278775781</v>
      </c>
      <c r="T662" s="14">
        <v>1250</v>
      </c>
    </row>
    <row r="663" spans="1:20">
      <c r="A663">
        <v>1420</v>
      </c>
      <c r="B663" s="7">
        <v>200</v>
      </c>
      <c r="C663">
        <v>9.9</v>
      </c>
      <c r="D663">
        <v>6.5699999999999995E-2</v>
      </c>
      <c r="E663">
        <v>39.6</v>
      </c>
      <c r="F663">
        <v>2.3332800000000001E-2</v>
      </c>
      <c r="G663">
        <v>127.315</v>
      </c>
      <c r="L663" s="40">
        <v>124.45</v>
      </c>
      <c r="M663" s="20">
        <v>124.45</v>
      </c>
      <c r="S663" s="14">
        <v>40.219560878243513</v>
      </c>
      <c r="T663" s="14">
        <v>1250</v>
      </c>
    </row>
    <row r="664" spans="1:20">
      <c r="A664">
        <v>682</v>
      </c>
      <c r="B664" s="7">
        <v>250</v>
      </c>
      <c r="C664">
        <v>9.9</v>
      </c>
      <c r="D664">
        <v>0.1043</v>
      </c>
      <c r="E664">
        <v>39.6</v>
      </c>
      <c r="F664">
        <v>2.3332800000000001E-2</v>
      </c>
      <c r="G664">
        <v>128.33500000000001</v>
      </c>
      <c r="L664" s="40">
        <v>124.458</v>
      </c>
      <c r="M664" s="20">
        <v>124.458</v>
      </c>
      <c r="S664" s="14">
        <v>40.286094477711245</v>
      </c>
      <c r="T664" s="14">
        <v>1250</v>
      </c>
    </row>
    <row r="665" spans="1:20">
      <c r="A665">
        <v>714</v>
      </c>
      <c r="B665" s="7">
        <v>315</v>
      </c>
      <c r="C665">
        <v>9.9</v>
      </c>
      <c r="D665">
        <v>0.04</v>
      </c>
      <c r="E665">
        <v>39.6</v>
      </c>
      <c r="F665">
        <v>2.3332800000000001E-2</v>
      </c>
      <c r="G665">
        <v>128.595</v>
      </c>
      <c r="L665" s="40">
        <v>124.49299999999999</v>
      </c>
      <c r="M665" s="20">
        <v>124.49299999999999</v>
      </c>
      <c r="S665" s="14">
        <v>40.35262807717897</v>
      </c>
      <c r="T665" s="14">
        <v>1250</v>
      </c>
    </row>
    <row r="666" spans="1:20">
      <c r="A666">
        <v>2336</v>
      </c>
      <c r="B666" s="7">
        <v>400</v>
      </c>
      <c r="C666">
        <v>9.9</v>
      </c>
      <c r="D666">
        <v>6.08E-2</v>
      </c>
      <c r="E666">
        <v>39.6</v>
      </c>
      <c r="F666">
        <v>2.3332800000000001E-2</v>
      </c>
      <c r="G666">
        <v>128.345</v>
      </c>
      <c r="L666" s="40">
        <v>124.512</v>
      </c>
      <c r="M666" s="20">
        <v>124.512</v>
      </c>
      <c r="S666" s="14">
        <v>40.419161676646702</v>
      </c>
      <c r="T666" s="14">
        <v>1250</v>
      </c>
    </row>
    <row r="667" spans="1:20">
      <c r="A667">
        <v>2216</v>
      </c>
      <c r="B667" s="7">
        <v>500</v>
      </c>
      <c r="C667">
        <v>9.9</v>
      </c>
      <c r="D667">
        <v>3.7199999999999997E-2</v>
      </c>
      <c r="E667">
        <v>39.6</v>
      </c>
      <c r="F667">
        <v>2.3332800000000001E-2</v>
      </c>
      <c r="G667">
        <v>126.83499999999999</v>
      </c>
      <c r="L667" s="40">
        <v>124.514</v>
      </c>
      <c r="M667" s="20">
        <v>124.514</v>
      </c>
      <c r="S667" s="14">
        <v>40.485695276114434</v>
      </c>
      <c r="T667" s="14">
        <v>1250</v>
      </c>
    </row>
    <row r="668" spans="1:20">
      <c r="A668">
        <v>1327</v>
      </c>
      <c r="B668" s="7">
        <v>630</v>
      </c>
      <c r="C668">
        <v>9.9</v>
      </c>
      <c r="D668">
        <v>7.0599999999999996E-2</v>
      </c>
      <c r="E668">
        <v>39.6</v>
      </c>
      <c r="F668">
        <v>2.3332800000000001E-2</v>
      </c>
      <c r="G668">
        <v>126.465</v>
      </c>
      <c r="L668" s="40">
        <v>124.52500000000001</v>
      </c>
      <c r="M668" s="20">
        <v>124.52500000000001</v>
      </c>
      <c r="S668" s="14">
        <v>40.552228875582166</v>
      </c>
      <c r="T668" s="14">
        <v>1250</v>
      </c>
    </row>
    <row r="669" spans="1:20">
      <c r="A669">
        <v>1025</v>
      </c>
      <c r="B669" s="7">
        <v>800</v>
      </c>
      <c r="C669">
        <v>9.9</v>
      </c>
      <c r="D669">
        <v>0.1993</v>
      </c>
      <c r="E669">
        <v>39.6</v>
      </c>
      <c r="F669">
        <v>2.3332800000000001E-2</v>
      </c>
      <c r="G669">
        <v>126.345</v>
      </c>
      <c r="L669" s="40">
        <v>124.55500000000001</v>
      </c>
      <c r="M669" s="20">
        <v>124.55500000000001</v>
      </c>
      <c r="S669" s="14">
        <v>40.618762475049898</v>
      </c>
      <c r="T669" s="14">
        <v>1250</v>
      </c>
    </row>
    <row r="670" spans="1:20">
      <c r="A670">
        <v>920</v>
      </c>
      <c r="B670" s="7">
        <v>1000</v>
      </c>
      <c r="C670">
        <v>9.9</v>
      </c>
      <c r="D670">
        <v>9.2399999999999996E-2</v>
      </c>
      <c r="E670">
        <v>39.6</v>
      </c>
      <c r="F670">
        <v>2.3332800000000001E-2</v>
      </c>
      <c r="G670">
        <v>123.83499999999999</v>
      </c>
      <c r="L670" s="40">
        <v>124.61199999999999</v>
      </c>
      <c r="M670" s="20">
        <v>124.61199999999999</v>
      </c>
      <c r="S670" s="14">
        <v>40.68529607451763</v>
      </c>
      <c r="T670" s="14">
        <v>1250</v>
      </c>
    </row>
    <row r="671" spans="1:20">
      <c r="A671">
        <v>465</v>
      </c>
      <c r="B671" s="7">
        <v>1250</v>
      </c>
      <c r="C671">
        <v>9.9</v>
      </c>
      <c r="D671">
        <v>0.1158</v>
      </c>
      <c r="E671">
        <v>39.6</v>
      </c>
      <c r="F671">
        <v>2.3332800000000001E-2</v>
      </c>
      <c r="G671">
        <v>120.55500000000001</v>
      </c>
      <c r="L671" s="40">
        <v>124.625</v>
      </c>
      <c r="M671" s="20">
        <v>124.625</v>
      </c>
      <c r="S671" s="14">
        <v>40.751829673985362</v>
      </c>
      <c r="T671" s="14">
        <v>1250</v>
      </c>
    </row>
    <row r="672" spans="1:20">
      <c r="A672">
        <v>138</v>
      </c>
      <c r="B672" s="7">
        <v>1600</v>
      </c>
      <c r="C672">
        <v>9.9</v>
      </c>
      <c r="D672">
        <v>0.19350000000000001</v>
      </c>
      <c r="E672">
        <v>39.6</v>
      </c>
      <c r="F672">
        <v>2.3332800000000001E-2</v>
      </c>
      <c r="G672">
        <v>118.545</v>
      </c>
      <c r="L672" s="40">
        <v>124.64400000000001</v>
      </c>
      <c r="M672" s="20">
        <v>124.64400000000001</v>
      </c>
      <c r="S672" s="14">
        <v>40.818363273453095</v>
      </c>
      <c r="T672" s="14">
        <v>1250</v>
      </c>
    </row>
    <row r="673" spans="1:20">
      <c r="A673">
        <v>1411</v>
      </c>
      <c r="B673" s="7">
        <v>2000</v>
      </c>
      <c r="C673">
        <v>9.9</v>
      </c>
      <c r="D673">
        <v>0.1908</v>
      </c>
      <c r="E673">
        <v>39.6</v>
      </c>
      <c r="F673">
        <v>2.3332800000000001E-2</v>
      </c>
      <c r="G673">
        <v>117.925</v>
      </c>
      <c r="L673" s="40">
        <v>124.64700000000001</v>
      </c>
      <c r="M673" s="20">
        <v>124.64700000000001</v>
      </c>
      <c r="S673" s="14">
        <v>40.88489687292082</v>
      </c>
      <c r="T673" s="14">
        <v>1250</v>
      </c>
    </row>
    <row r="674" spans="1:20">
      <c r="A674">
        <v>1439</v>
      </c>
      <c r="B674" s="7">
        <v>2500</v>
      </c>
      <c r="C674">
        <v>9.9</v>
      </c>
      <c r="D674">
        <v>0.129</v>
      </c>
      <c r="E674">
        <v>39.6</v>
      </c>
      <c r="F674">
        <v>2.3332800000000001E-2</v>
      </c>
      <c r="G674">
        <v>116.295</v>
      </c>
      <c r="L674" s="40">
        <v>124.66500000000001</v>
      </c>
      <c r="M674" s="20">
        <v>124.66500000000001</v>
      </c>
      <c r="S674" s="14">
        <v>40.951430472388552</v>
      </c>
      <c r="T674" s="14">
        <v>1250</v>
      </c>
    </row>
    <row r="675" spans="1:20">
      <c r="A675">
        <v>2388</v>
      </c>
      <c r="B675" s="7">
        <v>3150</v>
      </c>
      <c r="C675">
        <v>9.9</v>
      </c>
      <c r="D675">
        <v>0.13900000000000001</v>
      </c>
      <c r="E675">
        <v>39.6</v>
      </c>
      <c r="F675">
        <v>2.3332800000000001E-2</v>
      </c>
      <c r="G675">
        <v>113.52500000000001</v>
      </c>
      <c r="L675" s="40">
        <v>124.685</v>
      </c>
      <c r="M675" s="20">
        <v>124.685</v>
      </c>
      <c r="S675" s="14">
        <v>41.017964071856284</v>
      </c>
      <c r="T675" s="14">
        <v>1250</v>
      </c>
    </row>
    <row r="676" spans="1:20">
      <c r="A676">
        <v>1849</v>
      </c>
      <c r="B676" s="7">
        <v>4000</v>
      </c>
      <c r="C676">
        <v>9.9</v>
      </c>
      <c r="D676">
        <v>0.1792</v>
      </c>
      <c r="E676">
        <v>39.6</v>
      </c>
      <c r="F676">
        <v>2.3332800000000001E-2</v>
      </c>
      <c r="G676">
        <v>112.265</v>
      </c>
      <c r="L676" s="40">
        <v>124.69199999999999</v>
      </c>
      <c r="M676" s="20">
        <v>124.69199999999999</v>
      </c>
      <c r="S676" s="14">
        <v>41.084497671324016</v>
      </c>
      <c r="T676" s="14">
        <v>1250</v>
      </c>
    </row>
    <row r="677" spans="1:20">
      <c r="A677">
        <v>1740</v>
      </c>
      <c r="B677" s="7">
        <v>5000</v>
      </c>
      <c r="C677">
        <v>9.9</v>
      </c>
      <c r="D677">
        <v>5.1299999999999998E-2</v>
      </c>
      <c r="E677">
        <v>39.6</v>
      </c>
      <c r="F677">
        <v>2.3332800000000001E-2</v>
      </c>
      <c r="G677">
        <v>111.13500000000001</v>
      </c>
      <c r="L677" s="40">
        <v>124.717</v>
      </c>
      <c r="M677" s="20">
        <v>124.717</v>
      </c>
      <c r="S677" s="14">
        <v>41.151031270791748</v>
      </c>
      <c r="T677" s="14">
        <v>1250</v>
      </c>
    </row>
    <row r="678" spans="1:20">
      <c r="A678">
        <v>1666</v>
      </c>
      <c r="B678" s="7">
        <v>6300</v>
      </c>
      <c r="C678">
        <v>9.9</v>
      </c>
      <c r="D678">
        <v>8.6599999999999996E-2</v>
      </c>
      <c r="E678">
        <v>39.6</v>
      </c>
      <c r="F678">
        <v>2.3332800000000001E-2</v>
      </c>
      <c r="G678">
        <v>109.88500000000001</v>
      </c>
      <c r="L678" s="40">
        <v>124.748</v>
      </c>
      <c r="M678" s="20">
        <v>124.748</v>
      </c>
      <c r="S678" s="14">
        <v>41.21756487025948</v>
      </c>
      <c r="T678" s="14">
        <v>1250</v>
      </c>
    </row>
    <row r="679" spans="1:20">
      <c r="A679">
        <v>1672</v>
      </c>
      <c r="B679" s="7">
        <v>200</v>
      </c>
      <c r="C679">
        <v>9.9</v>
      </c>
      <c r="D679">
        <v>5.0700000000000002E-2</v>
      </c>
      <c r="E679">
        <v>31.7</v>
      </c>
      <c r="F679">
        <v>2.5278499999999999E-2</v>
      </c>
      <c r="G679">
        <v>127.29900000000001</v>
      </c>
      <c r="L679" s="40">
        <v>124.756</v>
      </c>
      <c r="M679" s="20">
        <v>124.756</v>
      </c>
      <c r="S679" s="14">
        <v>41.284098469727212</v>
      </c>
      <c r="T679" s="14">
        <v>1250</v>
      </c>
    </row>
    <row r="680" spans="1:20">
      <c r="A680">
        <v>2455</v>
      </c>
      <c r="B680" s="7">
        <v>250</v>
      </c>
      <c r="C680">
        <v>9.9</v>
      </c>
      <c r="D680">
        <v>9.11E-2</v>
      </c>
      <c r="E680">
        <v>31.7</v>
      </c>
      <c r="F680">
        <v>2.5278499999999999E-2</v>
      </c>
      <c r="G680">
        <v>128.559</v>
      </c>
      <c r="L680" s="40">
        <v>124.809</v>
      </c>
      <c r="M680" s="20">
        <v>124.809</v>
      </c>
      <c r="S680" s="14">
        <v>41.350632069194944</v>
      </c>
      <c r="T680" s="14">
        <v>1250</v>
      </c>
    </row>
    <row r="681" spans="1:20">
      <c r="A681">
        <v>403</v>
      </c>
      <c r="B681" s="7">
        <v>315</v>
      </c>
      <c r="C681">
        <v>9.9</v>
      </c>
      <c r="D681">
        <v>0.15210000000000001</v>
      </c>
      <c r="E681">
        <v>31.7</v>
      </c>
      <c r="F681">
        <v>2.5278499999999999E-2</v>
      </c>
      <c r="G681">
        <v>128.809</v>
      </c>
      <c r="L681" s="40">
        <v>124.83499999999999</v>
      </c>
      <c r="M681" s="20">
        <v>124.83499999999999</v>
      </c>
      <c r="S681" s="14">
        <v>41.417165668662669</v>
      </c>
      <c r="T681" s="14">
        <v>1250</v>
      </c>
    </row>
    <row r="682" spans="1:20">
      <c r="A682">
        <v>856</v>
      </c>
      <c r="B682" s="7">
        <v>400</v>
      </c>
      <c r="C682">
        <v>9.9</v>
      </c>
      <c r="D682">
        <v>0.16189999999999999</v>
      </c>
      <c r="E682">
        <v>31.7</v>
      </c>
      <c r="F682">
        <v>2.5278499999999999E-2</v>
      </c>
      <c r="G682">
        <v>128.93899999999999</v>
      </c>
      <c r="L682" s="40">
        <v>124.83799999999999</v>
      </c>
      <c r="M682" s="20">
        <v>124.83799999999999</v>
      </c>
      <c r="S682" s="14">
        <v>41.483699268130401</v>
      </c>
      <c r="T682" s="14">
        <v>1250</v>
      </c>
    </row>
    <row r="683" spans="1:20">
      <c r="A683">
        <v>2050</v>
      </c>
      <c r="B683" s="7">
        <v>500</v>
      </c>
      <c r="C683">
        <v>9.9</v>
      </c>
      <c r="D683">
        <v>0.19620000000000001</v>
      </c>
      <c r="E683">
        <v>31.7</v>
      </c>
      <c r="F683">
        <v>2.5278499999999999E-2</v>
      </c>
      <c r="G683">
        <v>127.179</v>
      </c>
      <c r="L683" s="40">
        <v>124.839</v>
      </c>
      <c r="M683" s="20">
        <v>124.839</v>
      </c>
      <c r="S683" s="14">
        <v>41.550232867598133</v>
      </c>
      <c r="T683" s="14">
        <v>1250</v>
      </c>
    </row>
    <row r="684" spans="1:20">
      <c r="A684">
        <v>1271</v>
      </c>
      <c r="B684" s="7">
        <v>630</v>
      </c>
      <c r="C684">
        <v>9.9</v>
      </c>
      <c r="D684">
        <v>0.12189999999999999</v>
      </c>
      <c r="E684">
        <v>31.7</v>
      </c>
      <c r="F684">
        <v>2.5278499999999999E-2</v>
      </c>
      <c r="G684">
        <v>126.04900000000001</v>
      </c>
      <c r="L684" s="40">
        <v>124.843</v>
      </c>
      <c r="M684" s="20">
        <v>124.843</v>
      </c>
      <c r="S684" s="14">
        <v>41.616766467065865</v>
      </c>
      <c r="T684" s="14">
        <v>1250</v>
      </c>
    </row>
    <row r="685" spans="1:20">
      <c r="A685">
        <v>2429</v>
      </c>
      <c r="B685" s="7">
        <v>800</v>
      </c>
      <c r="C685">
        <v>9.9</v>
      </c>
      <c r="D685">
        <v>0.14169999999999999</v>
      </c>
      <c r="E685">
        <v>31.7</v>
      </c>
      <c r="F685">
        <v>2.5278499999999999E-2</v>
      </c>
      <c r="G685">
        <v>125.539</v>
      </c>
      <c r="L685" s="40">
        <v>124.852</v>
      </c>
      <c r="M685" s="20">
        <v>124.852</v>
      </c>
      <c r="S685" s="14">
        <v>41.683300066533597</v>
      </c>
      <c r="T685" s="14">
        <v>1250</v>
      </c>
    </row>
    <row r="686" spans="1:20">
      <c r="A686">
        <v>812</v>
      </c>
      <c r="B686" s="7">
        <v>1000</v>
      </c>
      <c r="C686">
        <v>9.9</v>
      </c>
      <c r="D686">
        <v>0.1164</v>
      </c>
      <c r="E686">
        <v>31.7</v>
      </c>
      <c r="F686">
        <v>2.5278499999999999E-2</v>
      </c>
      <c r="G686">
        <v>122.149</v>
      </c>
      <c r="L686" s="40">
        <v>124.881</v>
      </c>
      <c r="M686" s="20">
        <v>124.881</v>
      </c>
      <c r="S686" s="14">
        <v>41.749833666001329</v>
      </c>
      <c r="T686" s="14">
        <v>1250</v>
      </c>
    </row>
    <row r="687" spans="1:20">
      <c r="A687">
        <v>405</v>
      </c>
      <c r="B687" s="7">
        <v>1250</v>
      </c>
      <c r="C687">
        <v>9.9</v>
      </c>
      <c r="D687">
        <v>9.9299999999999999E-2</v>
      </c>
      <c r="E687">
        <v>31.7</v>
      </c>
      <c r="F687">
        <v>2.5278499999999999E-2</v>
      </c>
      <c r="G687">
        <v>118.619</v>
      </c>
      <c r="L687" s="40">
        <v>124.904</v>
      </c>
      <c r="M687" s="20">
        <v>124.904</v>
      </c>
      <c r="S687" s="14">
        <v>41.816367265469061</v>
      </c>
      <c r="T687" s="14">
        <v>1250</v>
      </c>
    </row>
    <row r="688" spans="1:20">
      <c r="A688">
        <v>1630</v>
      </c>
      <c r="B688" s="7">
        <v>1600</v>
      </c>
      <c r="C688">
        <v>9.9</v>
      </c>
      <c r="D688">
        <v>0.19520000000000001</v>
      </c>
      <c r="E688">
        <v>31.7</v>
      </c>
      <c r="F688">
        <v>2.5278499999999999E-2</v>
      </c>
      <c r="G688">
        <v>117.119</v>
      </c>
      <c r="L688" s="40">
        <v>124.931</v>
      </c>
      <c r="M688" s="20">
        <v>124.931</v>
      </c>
      <c r="S688" s="14">
        <v>41.882900864936794</v>
      </c>
      <c r="T688" s="14">
        <v>1250</v>
      </c>
    </row>
    <row r="689" spans="1:20">
      <c r="A689">
        <v>2376</v>
      </c>
      <c r="B689" s="7">
        <v>2000</v>
      </c>
      <c r="C689">
        <v>9.9</v>
      </c>
      <c r="D689">
        <v>0.1784</v>
      </c>
      <c r="E689">
        <v>31.7</v>
      </c>
      <c r="F689">
        <v>2.5278499999999999E-2</v>
      </c>
      <c r="G689">
        <v>116.85899999999999</v>
      </c>
      <c r="L689" s="40">
        <v>124.986</v>
      </c>
      <c r="M689" s="20">
        <v>124.986</v>
      </c>
      <c r="S689" s="14">
        <v>41.949434464404519</v>
      </c>
      <c r="T689" s="14">
        <v>1250</v>
      </c>
    </row>
    <row r="690" spans="1:20">
      <c r="A690">
        <v>861</v>
      </c>
      <c r="B690" s="7">
        <v>2500</v>
      </c>
      <c r="C690">
        <v>9.9</v>
      </c>
      <c r="D690">
        <v>0.1358</v>
      </c>
      <c r="E690">
        <v>31.7</v>
      </c>
      <c r="F690">
        <v>2.5278499999999999E-2</v>
      </c>
      <c r="G690">
        <v>114.729</v>
      </c>
      <c r="L690" s="40">
        <v>124.98699999999999</v>
      </c>
      <c r="M690" s="20">
        <v>124.98699999999999</v>
      </c>
      <c r="S690" s="14">
        <v>42.015968063872251</v>
      </c>
      <c r="T690" s="14">
        <v>1250</v>
      </c>
    </row>
    <row r="691" spans="1:20">
      <c r="A691">
        <v>2436</v>
      </c>
      <c r="B691" s="7">
        <v>3150</v>
      </c>
      <c r="C691">
        <v>9.9</v>
      </c>
      <c r="D691">
        <v>7.8700000000000006E-2</v>
      </c>
      <c r="E691">
        <v>31.7</v>
      </c>
      <c r="F691">
        <v>2.5278499999999999E-2</v>
      </c>
      <c r="G691">
        <v>112.209</v>
      </c>
      <c r="L691" s="40">
        <v>125.01</v>
      </c>
      <c r="M691" s="20">
        <v>125.01</v>
      </c>
      <c r="S691" s="14">
        <v>42.082501663339983</v>
      </c>
      <c r="T691" s="14">
        <v>1250</v>
      </c>
    </row>
    <row r="692" spans="1:20">
      <c r="A692">
        <v>36</v>
      </c>
      <c r="B692" s="7">
        <v>4000</v>
      </c>
      <c r="C692">
        <v>9.9</v>
      </c>
      <c r="D692">
        <v>0.19439999999999999</v>
      </c>
      <c r="E692">
        <v>31.7</v>
      </c>
      <c r="F692">
        <v>2.5278499999999999E-2</v>
      </c>
      <c r="G692">
        <v>111.459</v>
      </c>
      <c r="L692" s="40">
        <v>125.02500000000001</v>
      </c>
      <c r="M692" s="20">
        <v>125.02500000000001</v>
      </c>
      <c r="S692" s="14">
        <v>42.149035262807715</v>
      </c>
      <c r="T692" s="14">
        <v>1250</v>
      </c>
    </row>
    <row r="693" spans="1:20">
      <c r="A693">
        <v>30</v>
      </c>
      <c r="B693" s="7">
        <v>5000</v>
      </c>
      <c r="C693">
        <v>9.9</v>
      </c>
      <c r="D693">
        <v>8.6199999999999999E-2</v>
      </c>
      <c r="E693">
        <v>31.7</v>
      </c>
      <c r="F693">
        <v>2.5278499999999999E-2</v>
      </c>
      <c r="G693">
        <v>109.949</v>
      </c>
      <c r="L693" s="40">
        <v>125.026</v>
      </c>
      <c r="M693" s="20">
        <v>125.026</v>
      </c>
      <c r="S693" s="14">
        <v>42.215568862275447</v>
      </c>
      <c r="T693" s="14">
        <v>1250</v>
      </c>
    </row>
    <row r="694" spans="1:20">
      <c r="A694">
        <v>76</v>
      </c>
      <c r="B694" s="7">
        <v>6300</v>
      </c>
      <c r="C694">
        <v>9.9</v>
      </c>
      <c r="D694">
        <v>3.5200000000000002E-2</v>
      </c>
      <c r="E694">
        <v>31.7</v>
      </c>
      <c r="F694">
        <v>2.5278499999999999E-2</v>
      </c>
      <c r="G694">
        <v>108.68899999999999</v>
      </c>
      <c r="L694" s="40">
        <v>125.044</v>
      </c>
      <c r="M694" s="20">
        <v>125.044</v>
      </c>
      <c r="S694" s="14">
        <v>42.282102461743179</v>
      </c>
      <c r="T694" s="14">
        <v>1250</v>
      </c>
    </row>
    <row r="695" spans="1:20">
      <c r="A695">
        <v>1155</v>
      </c>
      <c r="B695" s="7">
        <v>200</v>
      </c>
      <c r="C695">
        <v>12.6</v>
      </c>
      <c r="D695">
        <v>7.7700000000000005E-2</v>
      </c>
      <c r="E695">
        <v>71.3</v>
      </c>
      <c r="F695">
        <v>4.8315900000000002E-2</v>
      </c>
      <c r="G695">
        <v>128.35400000000001</v>
      </c>
      <c r="L695" s="40">
        <v>125.045</v>
      </c>
      <c r="M695" s="20">
        <v>125.045</v>
      </c>
      <c r="S695" s="14">
        <v>42.348636061210911</v>
      </c>
      <c r="T695" s="14">
        <v>1250</v>
      </c>
    </row>
    <row r="696" spans="1:20">
      <c r="A696">
        <v>1273</v>
      </c>
      <c r="B696" s="7">
        <v>250</v>
      </c>
      <c r="C696">
        <v>12.6</v>
      </c>
      <c r="D696">
        <v>5.5399999999999998E-2</v>
      </c>
      <c r="E696">
        <v>71.3</v>
      </c>
      <c r="F696">
        <v>4.8315900000000002E-2</v>
      </c>
      <c r="G696">
        <v>129.744</v>
      </c>
      <c r="L696" s="40">
        <v>125.048</v>
      </c>
      <c r="M696" s="20">
        <v>125.048</v>
      </c>
      <c r="S696" s="14">
        <v>42.415169660678643</v>
      </c>
      <c r="T696" s="14">
        <v>1250</v>
      </c>
    </row>
    <row r="697" spans="1:20">
      <c r="A697">
        <v>1886</v>
      </c>
      <c r="B697" s="7">
        <v>315</v>
      </c>
      <c r="C697">
        <v>12.6</v>
      </c>
      <c r="D697">
        <v>0.1226</v>
      </c>
      <c r="E697">
        <v>71.3</v>
      </c>
      <c r="F697">
        <v>4.8315900000000002E-2</v>
      </c>
      <c r="G697">
        <v>128.48400000000001</v>
      </c>
      <c r="L697" s="40">
        <v>125.054</v>
      </c>
      <c r="M697" s="20">
        <v>125.054</v>
      </c>
      <c r="S697" s="14">
        <v>42.481703260146368</v>
      </c>
      <c r="T697" s="14">
        <v>1250</v>
      </c>
    </row>
    <row r="698" spans="1:20">
      <c r="A698">
        <v>630</v>
      </c>
      <c r="B698" s="7">
        <v>400</v>
      </c>
      <c r="C698">
        <v>12.6</v>
      </c>
      <c r="D698">
        <v>0.12609999999999999</v>
      </c>
      <c r="E698">
        <v>71.3</v>
      </c>
      <c r="F698">
        <v>4.8315900000000002E-2</v>
      </c>
      <c r="G698">
        <v>127.09399999999999</v>
      </c>
      <c r="L698" s="40">
        <v>125.09399999999999</v>
      </c>
      <c r="M698" s="20">
        <v>125.09399999999999</v>
      </c>
      <c r="S698" s="14">
        <v>42.5482368596141</v>
      </c>
      <c r="T698" s="14">
        <v>1250</v>
      </c>
    </row>
    <row r="699" spans="1:20">
      <c r="A699">
        <v>407</v>
      </c>
      <c r="B699" s="7">
        <v>500</v>
      </c>
      <c r="C699">
        <v>12.6</v>
      </c>
      <c r="D699">
        <v>0.129</v>
      </c>
      <c r="E699">
        <v>71.3</v>
      </c>
      <c r="F699">
        <v>4.8315900000000002E-2</v>
      </c>
      <c r="G699">
        <v>121.664</v>
      </c>
      <c r="L699" s="40">
        <v>125.107</v>
      </c>
      <c r="M699" s="20">
        <v>125.107</v>
      </c>
      <c r="S699" s="14">
        <v>42.614770459081832</v>
      </c>
      <c r="T699" s="14">
        <v>1250</v>
      </c>
    </row>
    <row r="700" spans="1:20">
      <c r="A700">
        <v>488</v>
      </c>
      <c r="B700" s="7">
        <v>630</v>
      </c>
      <c r="C700">
        <v>12.6</v>
      </c>
      <c r="D700">
        <v>9.1700000000000004E-2</v>
      </c>
      <c r="E700">
        <v>71.3</v>
      </c>
      <c r="F700">
        <v>4.8315900000000002E-2</v>
      </c>
      <c r="G700">
        <v>123.304</v>
      </c>
      <c r="L700" s="40">
        <v>125.114</v>
      </c>
      <c r="M700" s="20">
        <v>125.114</v>
      </c>
      <c r="S700" s="14">
        <v>42.681304058549564</v>
      </c>
      <c r="T700" s="14">
        <v>1250</v>
      </c>
    </row>
    <row r="701" spans="1:20">
      <c r="A701">
        <v>1971</v>
      </c>
      <c r="B701" s="7">
        <v>800</v>
      </c>
      <c r="C701">
        <v>12.6</v>
      </c>
      <c r="D701">
        <v>5.5599999999999997E-2</v>
      </c>
      <c r="E701">
        <v>71.3</v>
      </c>
      <c r="F701">
        <v>4.8315900000000002E-2</v>
      </c>
      <c r="G701">
        <v>123.054</v>
      </c>
      <c r="L701" s="40">
        <v>125.116</v>
      </c>
      <c r="M701" s="20">
        <v>125.116</v>
      </c>
      <c r="S701" s="14">
        <v>42.747837658017296</v>
      </c>
      <c r="T701" s="14">
        <v>1250</v>
      </c>
    </row>
    <row r="702" spans="1:20">
      <c r="A702">
        <v>62</v>
      </c>
      <c r="B702" s="7">
        <v>1000</v>
      </c>
      <c r="C702">
        <v>12.6</v>
      </c>
      <c r="D702">
        <v>7.5999999999999998E-2</v>
      </c>
      <c r="E702">
        <v>71.3</v>
      </c>
      <c r="F702">
        <v>4.8315900000000002E-2</v>
      </c>
      <c r="G702">
        <v>122.044</v>
      </c>
      <c r="L702" s="40">
        <v>125.127</v>
      </c>
      <c r="M702" s="20">
        <v>125.127</v>
      </c>
      <c r="S702" s="14">
        <v>42.814371257485028</v>
      </c>
      <c r="T702" s="14">
        <v>1250</v>
      </c>
    </row>
    <row r="703" spans="1:20">
      <c r="A703">
        <v>118</v>
      </c>
      <c r="B703" s="7">
        <v>1250</v>
      </c>
      <c r="C703">
        <v>12.6</v>
      </c>
      <c r="D703">
        <v>0.16830000000000001</v>
      </c>
      <c r="E703">
        <v>71.3</v>
      </c>
      <c r="F703">
        <v>4.8315900000000002E-2</v>
      </c>
      <c r="G703">
        <v>120.154</v>
      </c>
      <c r="L703" s="40">
        <v>125.157</v>
      </c>
      <c r="M703" s="20">
        <v>125.157</v>
      </c>
      <c r="S703" s="14">
        <v>42.88090485695276</v>
      </c>
      <c r="T703" s="14">
        <v>1250</v>
      </c>
    </row>
    <row r="704" spans="1:20">
      <c r="A704">
        <v>2</v>
      </c>
      <c r="B704" s="7">
        <v>1600</v>
      </c>
      <c r="C704">
        <v>12.6</v>
      </c>
      <c r="D704">
        <v>0.19070000000000001</v>
      </c>
      <c r="E704">
        <v>71.3</v>
      </c>
      <c r="F704">
        <v>4.8315900000000002E-2</v>
      </c>
      <c r="G704">
        <v>120.53400000000001</v>
      </c>
      <c r="L704" s="40">
        <v>125.16</v>
      </c>
      <c r="M704" s="20">
        <v>125.16</v>
      </c>
      <c r="S704" s="14">
        <v>42.947438456420493</v>
      </c>
      <c r="T704" s="14">
        <v>1250</v>
      </c>
    </row>
    <row r="705" spans="1:20">
      <c r="A705">
        <v>42</v>
      </c>
      <c r="B705" s="7">
        <v>2000</v>
      </c>
      <c r="C705">
        <v>12.6</v>
      </c>
      <c r="D705">
        <v>6.4699999999999994E-2</v>
      </c>
      <c r="E705">
        <v>71.3</v>
      </c>
      <c r="F705">
        <v>4.8315900000000002E-2</v>
      </c>
      <c r="G705">
        <v>117.504</v>
      </c>
      <c r="L705" s="40">
        <v>125.194</v>
      </c>
      <c r="M705" s="20">
        <v>125.194</v>
      </c>
      <c r="S705" s="14">
        <v>43.013972055888225</v>
      </c>
      <c r="T705" s="14">
        <v>1250</v>
      </c>
    </row>
    <row r="706" spans="1:20">
      <c r="A706">
        <v>92</v>
      </c>
      <c r="B706" s="7">
        <v>2500</v>
      </c>
      <c r="C706">
        <v>12.6</v>
      </c>
      <c r="D706">
        <v>0.18110000000000001</v>
      </c>
      <c r="E706">
        <v>71.3</v>
      </c>
      <c r="F706">
        <v>4.8315900000000002E-2</v>
      </c>
      <c r="G706">
        <v>115.23399999999999</v>
      </c>
      <c r="L706" s="40">
        <v>125.20099999999999</v>
      </c>
      <c r="M706" s="20">
        <v>250.40199999999999</v>
      </c>
      <c r="S706" s="14">
        <v>43.08050565535595</v>
      </c>
      <c r="T706" s="14">
        <v>1250</v>
      </c>
    </row>
    <row r="707" spans="1:20">
      <c r="A707">
        <v>160</v>
      </c>
      <c r="B707" s="7">
        <v>3150</v>
      </c>
      <c r="C707">
        <v>12.6</v>
      </c>
      <c r="D707">
        <v>7.0099999999999996E-2</v>
      </c>
      <c r="E707">
        <v>71.3</v>
      </c>
      <c r="F707">
        <v>4.8315900000000002E-2</v>
      </c>
      <c r="G707">
        <v>113.334</v>
      </c>
      <c r="L707" s="40">
        <v>125.203</v>
      </c>
      <c r="M707" s="20">
        <v>125.203</v>
      </c>
      <c r="S707" s="14">
        <v>43.147039254823682</v>
      </c>
      <c r="T707" s="14">
        <v>1250</v>
      </c>
    </row>
    <row r="708" spans="1:20">
      <c r="A708">
        <v>149</v>
      </c>
      <c r="B708" s="7">
        <v>4000</v>
      </c>
      <c r="C708">
        <v>12.6</v>
      </c>
      <c r="D708">
        <v>0.13320000000000001</v>
      </c>
      <c r="E708">
        <v>71.3</v>
      </c>
      <c r="F708">
        <v>4.8315900000000002E-2</v>
      </c>
      <c r="G708">
        <v>108.03400000000001</v>
      </c>
      <c r="L708" s="40">
        <v>125.211</v>
      </c>
      <c r="M708" s="20">
        <v>125.211</v>
      </c>
      <c r="S708" s="14">
        <v>43.213572854291414</v>
      </c>
      <c r="T708" s="14">
        <v>1250</v>
      </c>
    </row>
    <row r="709" spans="1:20">
      <c r="A709">
        <v>178</v>
      </c>
      <c r="B709" s="7">
        <v>5000</v>
      </c>
      <c r="C709">
        <v>12.6</v>
      </c>
      <c r="D709">
        <v>5.7799999999999997E-2</v>
      </c>
      <c r="E709">
        <v>71.3</v>
      </c>
      <c r="F709">
        <v>4.8315900000000002E-2</v>
      </c>
      <c r="G709">
        <v>108.03400000000001</v>
      </c>
      <c r="L709" s="40">
        <v>125.22</v>
      </c>
      <c r="M709" s="20">
        <v>125.22</v>
      </c>
      <c r="S709" s="14">
        <v>43.280106453759146</v>
      </c>
      <c r="T709" s="14">
        <v>1250</v>
      </c>
    </row>
    <row r="710" spans="1:20">
      <c r="A710">
        <v>160</v>
      </c>
      <c r="B710" s="7">
        <v>6300</v>
      </c>
      <c r="C710">
        <v>12.6</v>
      </c>
      <c r="D710">
        <v>0.17960000000000001</v>
      </c>
      <c r="E710">
        <v>71.3</v>
      </c>
      <c r="F710">
        <v>4.8315900000000002E-2</v>
      </c>
      <c r="G710">
        <v>107.28400000000001</v>
      </c>
      <c r="L710" s="40">
        <v>125.229</v>
      </c>
      <c r="M710" s="20">
        <v>125.229</v>
      </c>
      <c r="S710" s="14">
        <v>43.346640053226878</v>
      </c>
      <c r="T710" s="14">
        <v>1250</v>
      </c>
    </row>
    <row r="711" spans="1:20">
      <c r="A711">
        <v>56</v>
      </c>
      <c r="B711" s="7">
        <v>200</v>
      </c>
      <c r="C711">
        <v>12.6</v>
      </c>
      <c r="D711">
        <v>0.13289999999999999</v>
      </c>
      <c r="E711">
        <v>39.6</v>
      </c>
      <c r="F711">
        <v>5.8411299999999999E-2</v>
      </c>
      <c r="G711">
        <v>114.75</v>
      </c>
      <c r="L711" s="40">
        <v>125.261</v>
      </c>
      <c r="M711" s="20">
        <v>125.261</v>
      </c>
      <c r="S711" s="14">
        <v>43.41317365269461</v>
      </c>
      <c r="T711" s="14">
        <v>1250</v>
      </c>
    </row>
    <row r="712" spans="1:20">
      <c r="A712">
        <v>152</v>
      </c>
      <c r="B712" s="7">
        <v>250</v>
      </c>
      <c r="C712">
        <v>12.6</v>
      </c>
      <c r="D712">
        <v>5.21E-2</v>
      </c>
      <c r="E712">
        <v>39.6</v>
      </c>
      <c r="F712">
        <v>5.8411299999999999E-2</v>
      </c>
      <c r="G712">
        <v>115.89</v>
      </c>
      <c r="L712" s="40">
        <v>125.268</v>
      </c>
      <c r="M712" s="20">
        <v>125.268</v>
      </c>
      <c r="S712" s="14">
        <v>43.479707252162342</v>
      </c>
      <c r="T712" s="14">
        <v>1250</v>
      </c>
    </row>
    <row r="713" spans="1:20">
      <c r="A713">
        <v>3</v>
      </c>
      <c r="B713" s="7">
        <v>315</v>
      </c>
      <c r="C713">
        <v>12.6</v>
      </c>
      <c r="D713">
        <v>6.1600000000000002E-2</v>
      </c>
      <c r="E713">
        <v>39.6</v>
      </c>
      <c r="F713">
        <v>5.8411299999999999E-2</v>
      </c>
      <c r="G713">
        <v>116.02</v>
      </c>
      <c r="L713" s="40">
        <v>125.30500000000001</v>
      </c>
      <c r="M713" s="20">
        <v>125.30500000000001</v>
      </c>
      <c r="S713" s="14">
        <v>43.546240851630074</v>
      </c>
      <c r="T713" s="14">
        <v>1250</v>
      </c>
    </row>
    <row r="714" spans="1:20">
      <c r="A714">
        <v>196</v>
      </c>
      <c r="B714" s="7">
        <v>400</v>
      </c>
      <c r="C714">
        <v>12.6</v>
      </c>
      <c r="D714">
        <v>0.14360000000000001</v>
      </c>
      <c r="E714">
        <v>39.6</v>
      </c>
      <c r="F714">
        <v>5.8411299999999999E-2</v>
      </c>
      <c r="G714">
        <v>115.91</v>
      </c>
      <c r="L714" s="40">
        <v>125.319</v>
      </c>
      <c r="M714" s="20">
        <v>125.319</v>
      </c>
      <c r="S714" s="14">
        <v>43.612774451097799</v>
      </c>
      <c r="T714" s="14">
        <v>1250</v>
      </c>
    </row>
    <row r="715" spans="1:20">
      <c r="A715">
        <v>157</v>
      </c>
      <c r="B715" s="7">
        <v>500</v>
      </c>
      <c r="C715">
        <v>12.6</v>
      </c>
      <c r="D715">
        <v>9.1300000000000006E-2</v>
      </c>
      <c r="E715">
        <v>39.6</v>
      </c>
      <c r="F715">
        <v>5.8411299999999999E-2</v>
      </c>
      <c r="G715">
        <v>114.9</v>
      </c>
      <c r="L715" s="40">
        <v>125.343</v>
      </c>
      <c r="M715" s="20">
        <v>125.343</v>
      </c>
      <c r="S715" s="14">
        <v>43.679308050565531</v>
      </c>
      <c r="T715" s="14">
        <v>1250</v>
      </c>
    </row>
    <row r="716" spans="1:20">
      <c r="A716">
        <v>221</v>
      </c>
      <c r="B716" s="7">
        <v>630</v>
      </c>
      <c r="C716">
        <v>12.6</v>
      </c>
      <c r="D716">
        <v>0.1207</v>
      </c>
      <c r="E716">
        <v>39.6</v>
      </c>
      <c r="F716">
        <v>5.8411299999999999E-2</v>
      </c>
      <c r="G716">
        <v>116.55</v>
      </c>
      <c r="L716" s="40">
        <v>125.34699999999999</v>
      </c>
      <c r="M716" s="20">
        <v>125.34699999999999</v>
      </c>
      <c r="S716" s="14">
        <v>43.745841650033263</v>
      </c>
      <c r="T716" s="14">
        <v>1250</v>
      </c>
    </row>
    <row r="717" spans="1:20">
      <c r="A717">
        <v>62</v>
      </c>
      <c r="B717" s="7">
        <v>800</v>
      </c>
      <c r="C717">
        <v>12.6</v>
      </c>
      <c r="D717">
        <v>0.1293</v>
      </c>
      <c r="E717">
        <v>39.6</v>
      </c>
      <c r="F717">
        <v>5.8411299999999999E-2</v>
      </c>
      <c r="G717">
        <v>116.56</v>
      </c>
      <c r="L717" s="40">
        <v>125.348</v>
      </c>
      <c r="M717" s="20">
        <v>125.348</v>
      </c>
      <c r="S717" s="14">
        <v>43.812375249500995</v>
      </c>
      <c r="T717" s="14">
        <v>1250</v>
      </c>
    </row>
    <row r="718" spans="1:20">
      <c r="A718">
        <v>64</v>
      </c>
      <c r="B718" s="7">
        <v>1000</v>
      </c>
      <c r="C718">
        <v>12.6</v>
      </c>
      <c r="D718">
        <v>0.15820000000000001</v>
      </c>
      <c r="E718">
        <v>39.6</v>
      </c>
      <c r="F718">
        <v>5.8411299999999999E-2</v>
      </c>
      <c r="G718">
        <v>114.67</v>
      </c>
      <c r="L718" s="40">
        <v>125.35299999999999</v>
      </c>
      <c r="M718" s="20">
        <v>125.35299999999999</v>
      </c>
      <c r="S718" s="14">
        <v>43.878908848968727</v>
      </c>
      <c r="T718" s="14">
        <v>1250</v>
      </c>
    </row>
    <row r="719" spans="1:20">
      <c r="A719">
        <v>143</v>
      </c>
      <c r="B719" s="7">
        <v>1250</v>
      </c>
      <c r="C719">
        <v>12.6</v>
      </c>
      <c r="D719">
        <v>7.7299999999999994E-2</v>
      </c>
      <c r="E719">
        <v>39.6</v>
      </c>
      <c r="F719">
        <v>5.8411299999999999E-2</v>
      </c>
      <c r="G719">
        <v>112.16</v>
      </c>
      <c r="L719" s="40">
        <v>125.376</v>
      </c>
      <c r="M719" s="20">
        <v>125.376</v>
      </c>
      <c r="S719" s="14">
        <v>43.945442448436459</v>
      </c>
      <c r="T719" s="14">
        <v>1250</v>
      </c>
    </row>
    <row r="720" spans="1:20">
      <c r="A720">
        <v>139</v>
      </c>
      <c r="B720" s="7">
        <v>1600</v>
      </c>
      <c r="C720">
        <v>12.6</v>
      </c>
      <c r="D720">
        <v>6.6500000000000004E-2</v>
      </c>
      <c r="E720">
        <v>39.6</v>
      </c>
      <c r="F720">
        <v>5.8411299999999999E-2</v>
      </c>
      <c r="G720">
        <v>110.78</v>
      </c>
      <c r="L720" s="40">
        <v>125.39</v>
      </c>
      <c r="M720" s="20">
        <v>125.39</v>
      </c>
      <c r="S720" s="14">
        <v>44.011976047904191</v>
      </c>
      <c r="T720" s="14">
        <v>1250</v>
      </c>
    </row>
    <row r="721" spans="1:20">
      <c r="A721">
        <v>217</v>
      </c>
      <c r="B721" s="7">
        <v>2000</v>
      </c>
      <c r="C721">
        <v>12.6</v>
      </c>
      <c r="D721">
        <v>7.51E-2</v>
      </c>
      <c r="E721">
        <v>39.6</v>
      </c>
      <c r="F721">
        <v>5.8411299999999999E-2</v>
      </c>
      <c r="G721">
        <v>109.52</v>
      </c>
      <c r="L721" s="40">
        <v>125.398</v>
      </c>
      <c r="M721" s="20">
        <v>250.79599999999999</v>
      </c>
      <c r="S721" s="14">
        <v>44.078509647371924</v>
      </c>
      <c r="T721" s="14">
        <v>1250</v>
      </c>
    </row>
    <row r="722" spans="1:20">
      <c r="A722">
        <v>182</v>
      </c>
      <c r="B722" s="7">
        <v>2500</v>
      </c>
      <c r="C722">
        <v>12.6</v>
      </c>
      <c r="D722">
        <v>4.3700000000000003E-2</v>
      </c>
      <c r="E722">
        <v>39.6</v>
      </c>
      <c r="F722">
        <v>5.8411299999999999E-2</v>
      </c>
      <c r="G722">
        <v>106.88</v>
      </c>
      <c r="L722" s="40">
        <v>125.401</v>
      </c>
      <c r="M722" s="20">
        <v>125.401</v>
      </c>
      <c r="S722" s="14">
        <v>44.145043246839649</v>
      </c>
      <c r="T722" s="14">
        <v>1250</v>
      </c>
    </row>
    <row r="723" spans="1:20">
      <c r="A723">
        <v>162</v>
      </c>
      <c r="B723" s="7">
        <v>3150</v>
      </c>
      <c r="C723">
        <v>12.6</v>
      </c>
      <c r="D723">
        <v>0.1598</v>
      </c>
      <c r="E723">
        <v>39.6</v>
      </c>
      <c r="F723">
        <v>5.8411299999999999E-2</v>
      </c>
      <c r="G723">
        <v>106.26</v>
      </c>
      <c r="L723" s="40">
        <v>125.42700000000001</v>
      </c>
      <c r="M723" s="20">
        <v>125.42700000000001</v>
      </c>
      <c r="S723" s="14">
        <v>44.211576846307381</v>
      </c>
      <c r="T723" s="14">
        <v>1600</v>
      </c>
    </row>
    <row r="724" spans="1:20">
      <c r="A724">
        <v>159</v>
      </c>
      <c r="B724" s="7">
        <v>4000</v>
      </c>
      <c r="C724">
        <v>12.6</v>
      </c>
      <c r="D724">
        <v>0.1618</v>
      </c>
      <c r="E724">
        <v>39.6</v>
      </c>
      <c r="F724">
        <v>5.8411299999999999E-2</v>
      </c>
      <c r="G724">
        <v>104.5</v>
      </c>
      <c r="L724" s="40">
        <v>125.452</v>
      </c>
      <c r="M724" s="20">
        <v>125.452</v>
      </c>
      <c r="S724" s="14">
        <v>44.278110445775113</v>
      </c>
      <c r="T724" s="14">
        <v>1600</v>
      </c>
    </row>
    <row r="725" spans="1:20">
      <c r="A725">
        <v>162</v>
      </c>
      <c r="B725" s="7">
        <v>5000</v>
      </c>
      <c r="C725">
        <v>12.6</v>
      </c>
      <c r="D725">
        <v>0.1084</v>
      </c>
      <c r="E725">
        <v>39.6</v>
      </c>
      <c r="F725">
        <v>5.8411299999999999E-2</v>
      </c>
      <c r="G725">
        <v>104.13</v>
      </c>
      <c r="L725" s="40">
        <v>125.465</v>
      </c>
      <c r="M725" s="20">
        <v>125.465</v>
      </c>
      <c r="S725" s="14">
        <v>44.344644045242845</v>
      </c>
      <c r="T725" s="14">
        <v>1600</v>
      </c>
    </row>
    <row r="726" spans="1:20">
      <c r="A726">
        <v>145</v>
      </c>
      <c r="B726" s="7">
        <v>6300</v>
      </c>
      <c r="C726">
        <v>12.6</v>
      </c>
      <c r="D726">
        <v>9.4200000000000006E-2</v>
      </c>
      <c r="E726">
        <v>39.6</v>
      </c>
      <c r="F726">
        <v>5.8411299999999999E-2</v>
      </c>
      <c r="G726">
        <v>103.38</v>
      </c>
      <c r="L726" s="40">
        <v>125.47199999999999</v>
      </c>
      <c r="M726" s="20">
        <v>125.47199999999999</v>
      </c>
      <c r="S726" s="14">
        <v>44.411177644710577</v>
      </c>
      <c r="T726" s="14">
        <v>1600</v>
      </c>
    </row>
    <row r="727" spans="1:20">
      <c r="A727">
        <v>203</v>
      </c>
      <c r="B727" s="7">
        <v>800</v>
      </c>
      <c r="C727">
        <v>0</v>
      </c>
      <c r="D727">
        <v>0.10979999999999999</v>
      </c>
      <c r="E727">
        <v>71.3</v>
      </c>
      <c r="F727">
        <v>7.4047800000000003E-4</v>
      </c>
      <c r="G727">
        <v>130.96</v>
      </c>
      <c r="L727" s="40">
        <v>125.48399999999999</v>
      </c>
      <c r="M727" s="20">
        <v>125.48399999999999</v>
      </c>
      <c r="S727" s="14">
        <v>44.477711244178309</v>
      </c>
      <c r="T727" s="14">
        <v>1600</v>
      </c>
    </row>
    <row r="728" spans="1:20">
      <c r="A728">
        <v>135</v>
      </c>
      <c r="B728" s="7">
        <v>1000</v>
      </c>
      <c r="C728">
        <v>0</v>
      </c>
      <c r="D728">
        <v>0.10199999999999999</v>
      </c>
      <c r="E728">
        <v>71.3</v>
      </c>
      <c r="F728">
        <v>7.4047800000000003E-4</v>
      </c>
      <c r="G728">
        <v>129.44999999999999</v>
      </c>
      <c r="L728" s="40">
        <v>125.499</v>
      </c>
      <c r="M728" s="20">
        <v>125.499</v>
      </c>
      <c r="S728" s="14">
        <v>44.544244843646041</v>
      </c>
      <c r="T728" s="14">
        <v>1600</v>
      </c>
    </row>
    <row r="729" spans="1:20">
      <c r="A729">
        <v>158</v>
      </c>
      <c r="B729" s="7">
        <v>1250</v>
      </c>
      <c r="C729">
        <v>0</v>
      </c>
      <c r="D729">
        <v>5.7299999999999997E-2</v>
      </c>
      <c r="E729">
        <v>71.3</v>
      </c>
      <c r="F729">
        <v>7.4047800000000003E-4</v>
      </c>
      <c r="G729">
        <v>128.56</v>
      </c>
      <c r="L729" s="40">
        <v>125.524</v>
      </c>
      <c r="M729" s="20">
        <v>125.524</v>
      </c>
      <c r="S729" s="14">
        <v>44.610778443113773</v>
      </c>
      <c r="T729" s="14">
        <v>1600</v>
      </c>
    </row>
    <row r="730" spans="1:20">
      <c r="A730">
        <v>182</v>
      </c>
      <c r="B730" s="7">
        <v>1600</v>
      </c>
      <c r="C730">
        <v>0</v>
      </c>
      <c r="D730">
        <v>3.3099999999999997E-2</v>
      </c>
      <c r="E730">
        <v>71.3</v>
      </c>
      <c r="F730">
        <v>7.4047800000000003E-4</v>
      </c>
      <c r="G730">
        <v>129.68</v>
      </c>
      <c r="L730" s="40">
        <v>125.527</v>
      </c>
      <c r="M730" s="20">
        <v>125.527</v>
      </c>
      <c r="S730" s="14">
        <v>44.677312042581498</v>
      </c>
      <c r="T730" s="14">
        <v>1600</v>
      </c>
    </row>
    <row r="731" spans="1:20">
      <c r="A731">
        <v>35</v>
      </c>
      <c r="B731" s="7">
        <v>2000</v>
      </c>
      <c r="C731">
        <v>0</v>
      </c>
      <c r="D731">
        <v>0.1726</v>
      </c>
      <c r="E731">
        <v>71.3</v>
      </c>
      <c r="F731">
        <v>7.4047800000000003E-4</v>
      </c>
      <c r="G731">
        <v>131.06</v>
      </c>
      <c r="L731" s="40">
        <v>125.539</v>
      </c>
      <c r="M731" s="20">
        <v>125.539</v>
      </c>
      <c r="S731" s="14">
        <v>44.74384564204923</v>
      </c>
      <c r="T731" s="14">
        <v>1600</v>
      </c>
    </row>
    <row r="732" spans="1:20">
      <c r="A732">
        <v>163</v>
      </c>
      <c r="B732" s="7">
        <v>2500</v>
      </c>
      <c r="C732">
        <v>0</v>
      </c>
      <c r="D732">
        <v>9.98E-2</v>
      </c>
      <c r="E732">
        <v>71.3</v>
      </c>
      <c r="F732">
        <v>7.4047800000000003E-4</v>
      </c>
      <c r="G732">
        <v>131.31</v>
      </c>
      <c r="L732" s="40">
        <v>125.55500000000001</v>
      </c>
      <c r="M732" s="20">
        <v>125.55500000000001</v>
      </c>
      <c r="S732" s="14">
        <v>44.810379241516962</v>
      </c>
      <c r="T732" s="14">
        <v>1600</v>
      </c>
    </row>
    <row r="733" spans="1:20">
      <c r="A733">
        <v>105</v>
      </c>
      <c r="B733" s="7">
        <v>3150</v>
      </c>
      <c r="C733">
        <v>0</v>
      </c>
      <c r="D733">
        <v>0.13500000000000001</v>
      </c>
      <c r="E733">
        <v>71.3</v>
      </c>
      <c r="F733">
        <v>7.4047800000000003E-4</v>
      </c>
      <c r="G733">
        <v>135.07</v>
      </c>
      <c r="L733" s="40">
        <v>125.571</v>
      </c>
      <c r="M733" s="20">
        <v>125.571</v>
      </c>
      <c r="S733" s="14">
        <v>44.876912840984694</v>
      </c>
      <c r="T733" s="14">
        <v>1600</v>
      </c>
    </row>
    <row r="734" spans="1:20">
      <c r="A734">
        <v>163</v>
      </c>
      <c r="B734" s="7">
        <v>4000</v>
      </c>
      <c r="C734">
        <v>0</v>
      </c>
      <c r="D734">
        <v>0.1153</v>
      </c>
      <c r="E734">
        <v>71.3</v>
      </c>
      <c r="F734">
        <v>7.4047800000000003E-4</v>
      </c>
      <c r="G734">
        <v>134.43</v>
      </c>
      <c r="L734" s="40">
        <v>125.57599999999999</v>
      </c>
      <c r="M734" s="20">
        <v>125.57599999999999</v>
      </c>
      <c r="S734" s="14">
        <v>44.943446440452426</v>
      </c>
      <c r="T734" s="14">
        <v>1600</v>
      </c>
    </row>
    <row r="735" spans="1:20">
      <c r="A735">
        <v>131</v>
      </c>
      <c r="B735" s="7">
        <v>5000</v>
      </c>
      <c r="C735">
        <v>0</v>
      </c>
      <c r="D735">
        <v>4.1000000000000002E-2</v>
      </c>
      <c r="E735">
        <v>71.3</v>
      </c>
      <c r="F735">
        <v>7.4047800000000003E-4</v>
      </c>
      <c r="G735">
        <v>134.43</v>
      </c>
      <c r="L735" s="40">
        <v>125.581</v>
      </c>
      <c r="M735" s="20">
        <v>125.581</v>
      </c>
      <c r="S735" s="14">
        <v>45.009980039920158</v>
      </c>
      <c r="T735" s="14">
        <v>1600</v>
      </c>
    </row>
    <row r="736" spans="1:20">
      <c r="A736">
        <v>73</v>
      </c>
      <c r="B736" s="7">
        <v>6300</v>
      </c>
      <c r="C736">
        <v>0</v>
      </c>
      <c r="D736">
        <v>0.1172</v>
      </c>
      <c r="E736">
        <v>71.3</v>
      </c>
      <c r="F736">
        <v>7.4047800000000003E-4</v>
      </c>
      <c r="G736">
        <v>133.04</v>
      </c>
      <c r="L736" s="40">
        <v>125.586</v>
      </c>
      <c r="M736" s="20">
        <v>251.172</v>
      </c>
      <c r="S736" s="14">
        <v>45.07651363938789</v>
      </c>
      <c r="T736" s="14">
        <v>1600</v>
      </c>
    </row>
    <row r="737" spans="1:20">
      <c r="A737">
        <v>55</v>
      </c>
      <c r="B737" s="7">
        <v>8000</v>
      </c>
      <c r="C737">
        <v>0</v>
      </c>
      <c r="D737">
        <v>9.9500000000000005E-2</v>
      </c>
      <c r="E737">
        <v>71.3</v>
      </c>
      <c r="F737">
        <v>7.4047800000000003E-4</v>
      </c>
      <c r="G737">
        <v>130.88999999999999</v>
      </c>
      <c r="L737" s="40">
        <v>125.589</v>
      </c>
      <c r="M737" s="20">
        <v>125.589</v>
      </c>
      <c r="S737" s="14">
        <v>45.143047238855623</v>
      </c>
      <c r="T737" s="14">
        <v>1600</v>
      </c>
    </row>
    <row r="738" spans="1:20">
      <c r="A738">
        <v>181</v>
      </c>
      <c r="B738" s="7">
        <v>10000</v>
      </c>
      <c r="C738">
        <v>0</v>
      </c>
      <c r="D738">
        <v>8.8300000000000003E-2</v>
      </c>
      <c r="E738">
        <v>71.3</v>
      </c>
      <c r="F738">
        <v>7.4047800000000003E-4</v>
      </c>
      <c r="G738">
        <v>128.74</v>
      </c>
      <c r="L738" s="40">
        <v>125.60299999999999</v>
      </c>
      <c r="M738" s="20">
        <v>125.60299999999999</v>
      </c>
      <c r="S738" s="14">
        <v>45.209580838323348</v>
      </c>
      <c r="T738" s="14">
        <v>1600</v>
      </c>
    </row>
    <row r="739" spans="1:20">
      <c r="A739">
        <v>124</v>
      </c>
      <c r="B739" s="7">
        <v>12500</v>
      </c>
      <c r="C739">
        <v>0</v>
      </c>
      <c r="D739">
        <v>0.10879999999999999</v>
      </c>
      <c r="E739">
        <v>71.3</v>
      </c>
      <c r="F739">
        <v>7.4047800000000003E-4</v>
      </c>
      <c r="G739">
        <v>125.22</v>
      </c>
      <c r="L739" s="40">
        <v>125.625</v>
      </c>
      <c r="M739" s="20">
        <v>125.625</v>
      </c>
      <c r="S739" s="14">
        <v>45.27611443779108</v>
      </c>
      <c r="T739" s="14">
        <v>1600</v>
      </c>
    </row>
    <row r="740" spans="1:20">
      <c r="A740">
        <v>55</v>
      </c>
      <c r="B740" s="7">
        <v>800</v>
      </c>
      <c r="C740">
        <v>0</v>
      </c>
      <c r="D740">
        <v>3.4299999999999997E-2</v>
      </c>
      <c r="E740">
        <v>55.5</v>
      </c>
      <c r="F740">
        <v>7.6192999999999996E-4</v>
      </c>
      <c r="G740">
        <v>124.336</v>
      </c>
      <c r="L740" s="40">
        <v>125.627</v>
      </c>
      <c r="M740" s="20">
        <v>125.627</v>
      </c>
      <c r="S740" s="14">
        <v>45.342648037258812</v>
      </c>
      <c r="T740" s="14">
        <v>1600</v>
      </c>
    </row>
    <row r="741" spans="1:20">
      <c r="A741">
        <v>136</v>
      </c>
      <c r="B741" s="7">
        <v>1000</v>
      </c>
      <c r="C741">
        <v>0</v>
      </c>
      <c r="D741">
        <v>0.13469999999999999</v>
      </c>
      <c r="E741">
        <v>55.5</v>
      </c>
      <c r="F741">
        <v>7.6192999999999996E-4</v>
      </c>
      <c r="G741">
        <v>125.586</v>
      </c>
      <c r="L741" s="40">
        <v>125.63</v>
      </c>
      <c r="M741" s="20">
        <v>125.63</v>
      </c>
      <c r="S741" s="14">
        <v>45.409181636726544</v>
      </c>
      <c r="T741" s="14">
        <v>1600</v>
      </c>
    </row>
    <row r="742" spans="1:20">
      <c r="A742">
        <v>5</v>
      </c>
      <c r="B742" s="7">
        <v>1250</v>
      </c>
      <c r="C742">
        <v>0</v>
      </c>
      <c r="D742">
        <v>0.14080000000000001</v>
      </c>
      <c r="E742">
        <v>55.5</v>
      </c>
      <c r="F742">
        <v>7.6192999999999996E-4</v>
      </c>
      <c r="G742">
        <v>127.07599999999999</v>
      </c>
      <c r="L742" s="40">
        <v>125.631</v>
      </c>
      <c r="M742" s="20">
        <v>125.631</v>
      </c>
      <c r="S742" s="14">
        <v>45.475715236194276</v>
      </c>
      <c r="T742" s="14">
        <v>1600</v>
      </c>
    </row>
    <row r="743" spans="1:20">
      <c r="A743">
        <v>179</v>
      </c>
      <c r="B743" s="7">
        <v>1600</v>
      </c>
      <c r="C743">
        <v>0</v>
      </c>
      <c r="D743">
        <v>8.6499999999999994E-2</v>
      </c>
      <c r="E743">
        <v>55.5</v>
      </c>
      <c r="F743">
        <v>7.6192999999999996E-4</v>
      </c>
      <c r="G743">
        <v>128.57599999999999</v>
      </c>
      <c r="L743" s="40">
        <v>125.64700000000001</v>
      </c>
      <c r="M743" s="20">
        <v>125.64700000000001</v>
      </c>
      <c r="S743" s="14">
        <v>45.542248835662008</v>
      </c>
      <c r="T743" s="14">
        <v>1600</v>
      </c>
    </row>
    <row r="744" spans="1:20">
      <c r="A744">
        <v>150</v>
      </c>
      <c r="B744" s="7">
        <v>2000</v>
      </c>
      <c r="C744">
        <v>0</v>
      </c>
      <c r="D744">
        <v>7.5600000000000001E-2</v>
      </c>
      <c r="E744">
        <v>55.5</v>
      </c>
      <c r="F744">
        <v>7.6192999999999996E-4</v>
      </c>
      <c r="G744">
        <v>131.45599999999999</v>
      </c>
      <c r="L744" s="40">
        <v>125.68300000000001</v>
      </c>
      <c r="M744" s="20">
        <v>125.68300000000001</v>
      </c>
      <c r="S744" s="14">
        <v>45.60878243512974</v>
      </c>
      <c r="T744" s="14">
        <v>1600</v>
      </c>
    </row>
    <row r="745" spans="1:20">
      <c r="A745">
        <v>140</v>
      </c>
      <c r="B745" s="7">
        <v>2500</v>
      </c>
      <c r="C745">
        <v>0</v>
      </c>
      <c r="D745">
        <v>0.1275</v>
      </c>
      <c r="E745">
        <v>55.5</v>
      </c>
      <c r="F745">
        <v>7.6192999999999996E-4</v>
      </c>
      <c r="G745">
        <v>133.95599999999999</v>
      </c>
      <c r="L745" s="40">
        <v>125.715</v>
      </c>
      <c r="M745" s="20">
        <v>125.715</v>
      </c>
      <c r="S745" s="14">
        <v>45.675316034597472</v>
      </c>
      <c r="T745" s="14">
        <v>1600</v>
      </c>
    </row>
    <row r="746" spans="1:20">
      <c r="A746">
        <v>96</v>
      </c>
      <c r="B746" s="7">
        <v>3150</v>
      </c>
      <c r="C746">
        <v>0</v>
      </c>
      <c r="D746">
        <v>6.1100000000000002E-2</v>
      </c>
      <c r="E746">
        <v>55.5</v>
      </c>
      <c r="F746">
        <v>7.6192999999999996E-4</v>
      </c>
      <c r="G746">
        <v>134.82599999999999</v>
      </c>
      <c r="L746" s="40">
        <v>125.717</v>
      </c>
      <c r="M746" s="20">
        <v>125.717</v>
      </c>
      <c r="S746" s="14">
        <v>45.741849634065197</v>
      </c>
      <c r="T746" s="14">
        <v>1600</v>
      </c>
    </row>
    <row r="747" spans="1:20">
      <c r="A747">
        <v>157</v>
      </c>
      <c r="B747" s="7">
        <v>4000</v>
      </c>
      <c r="C747">
        <v>0</v>
      </c>
      <c r="D747">
        <v>3.78E-2</v>
      </c>
      <c r="E747">
        <v>55.5</v>
      </c>
      <c r="F747">
        <v>7.6192999999999996E-4</v>
      </c>
      <c r="G747">
        <v>134.946</v>
      </c>
      <c r="L747" s="40">
        <v>125.721</v>
      </c>
      <c r="M747" s="20">
        <v>125.721</v>
      </c>
      <c r="S747" s="14">
        <v>45.808383233532929</v>
      </c>
      <c r="T747" s="14">
        <v>1600</v>
      </c>
    </row>
    <row r="748" spans="1:20">
      <c r="A748">
        <v>51</v>
      </c>
      <c r="B748" s="7">
        <v>5000</v>
      </c>
      <c r="C748">
        <v>0</v>
      </c>
      <c r="D748">
        <v>7.3099999999999998E-2</v>
      </c>
      <c r="E748">
        <v>55.5</v>
      </c>
      <c r="F748">
        <v>7.6192999999999996E-4</v>
      </c>
      <c r="G748">
        <v>134.55600000000001</v>
      </c>
      <c r="L748" s="40">
        <v>125.724</v>
      </c>
      <c r="M748" s="20">
        <v>125.724</v>
      </c>
      <c r="S748" s="14">
        <v>45.874916833000661</v>
      </c>
      <c r="T748" s="14">
        <v>1600</v>
      </c>
    </row>
    <row r="749" spans="1:20">
      <c r="A749">
        <v>153</v>
      </c>
      <c r="B749" s="7">
        <v>6300</v>
      </c>
      <c r="C749">
        <v>0</v>
      </c>
      <c r="D749">
        <v>0.16869999999999999</v>
      </c>
      <c r="E749">
        <v>55.5</v>
      </c>
      <c r="F749">
        <v>7.6192999999999996E-4</v>
      </c>
      <c r="G749">
        <v>132.79599999999999</v>
      </c>
      <c r="L749" s="40">
        <v>125.726</v>
      </c>
      <c r="M749" s="20">
        <v>125.726</v>
      </c>
      <c r="S749" s="14">
        <v>45.941450432468393</v>
      </c>
      <c r="T749" s="14">
        <v>1600</v>
      </c>
    </row>
    <row r="750" spans="1:20">
      <c r="A750">
        <v>137</v>
      </c>
      <c r="B750" s="7">
        <v>8000</v>
      </c>
      <c r="C750">
        <v>0</v>
      </c>
      <c r="D750">
        <v>0.11550000000000001</v>
      </c>
      <c r="E750">
        <v>55.5</v>
      </c>
      <c r="F750">
        <v>7.6192999999999996E-4</v>
      </c>
      <c r="G750">
        <v>130.15600000000001</v>
      </c>
      <c r="L750" s="40">
        <v>125.727</v>
      </c>
      <c r="M750" s="20">
        <v>125.727</v>
      </c>
      <c r="S750" s="14">
        <v>46.007984031936125</v>
      </c>
      <c r="T750" s="14">
        <v>1600</v>
      </c>
    </row>
    <row r="751" spans="1:20">
      <c r="A751">
        <v>195</v>
      </c>
      <c r="B751" s="7">
        <v>10000</v>
      </c>
      <c r="C751">
        <v>0</v>
      </c>
      <c r="D751">
        <v>3.1300000000000001E-2</v>
      </c>
      <c r="E751">
        <v>55.5</v>
      </c>
      <c r="F751">
        <v>7.6192999999999996E-4</v>
      </c>
      <c r="G751">
        <v>127.636</v>
      </c>
      <c r="L751" s="40">
        <v>125.72799999999999</v>
      </c>
      <c r="M751" s="20">
        <v>125.72799999999999</v>
      </c>
      <c r="S751" s="14">
        <v>46.074517631403857</v>
      </c>
      <c r="T751" s="14">
        <v>1600</v>
      </c>
    </row>
    <row r="752" spans="1:20">
      <c r="A752">
        <v>116</v>
      </c>
      <c r="B752" s="7">
        <v>12500</v>
      </c>
      <c r="C752">
        <v>0</v>
      </c>
      <c r="D752">
        <v>0.1515</v>
      </c>
      <c r="E752">
        <v>55.5</v>
      </c>
      <c r="F752">
        <v>7.6192999999999996E-4</v>
      </c>
      <c r="G752">
        <v>125.376</v>
      </c>
      <c r="L752" s="40">
        <v>125.741</v>
      </c>
      <c r="M752" s="20">
        <v>125.741</v>
      </c>
      <c r="S752" s="14">
        <v>46.141051230871589</v>
      </c>
      <c r="T752" s="14">
        <v>1600</v>
      </c>
    </row>
    <row r="753" spans="1:20">
      <c r="A753">
        <v>196</v>
      </c>
      <c r="B753" s="7">
        <v>800</v>
      </c>
      <c r="C753">
        <v>0</v>
      </c>
      <c r="D753">
        <v>0.12659999999999999</v>
      </c>
      <c r="E753">
        <v>39.6</v>
      </c>
      <c r="F753">
        <v>7.9182199999999997E-4</v>
      </c>
      <c r="G753">
        <v>126.508</v>
      </c>
      <c r="L753" s="40">
        <v>125.797</v>
      </c>
      <c r="M753" s="20">
        <v>125.797</v>
      </c>
      <c r="S753" s="14">
        <v>46.207584830339322</v>
      </c>
      <c r="T753" s="14">
        <v>1600</v>
      </c>
    </row>
    <row r="754" spans="1:20">
      <c r="A754">
        <v>65</v>
      </c>
      <c r="B754" s="7">
        <v>1000</v>
      </c>
      <c r="C754">
        <v>0</v>
      </c>
      <c r="D754">
        <v>4.8599999999999997E-2</v>
      </c>
      <c r="E754">
        <v>39.6</v>
      </c>
      <c r="F754">
        <v>7.9182199999999997E-4</v>
      </c>
      <c r="G754">
        <v>127.63800000000001</v>
      </c>
      <c r="L754" s="40">
        <v>125.80200000000001</v>
      </c>
      <c r="M754" s="20">
        <v>125.80200000000001</v>
      </c>
      <c r="S754" s="14">
        <v>46.274118429807046</v>
      </c>
      <c r="T754" s="14">
        <v>1600</v>
      </c>
    </row>
    <row r="755" spans="1:20">
      <c r="A755">
        <v>194</v>
      </c>
      <c r="B755" s="7">
        <v>1250</v>
      </c>
      <c r="C755">
        <v>0</v>
      </c>
      <c r="D755">
        <v>0.1321</v>
      </c>
      <c r="E755">
        <v>39.6</v>
      </c>
      <c r="F755">
        <v>7.9182199999999997E-4</v>
      </c>
      <c r="G755">
        <v>129.148</v>
      </c>
      <c r="L755" s="40">
        <v>125.809</v>
      </c>
      <c r="M755" s="20">
        <v>125.809</v>
      </c>
      <c r="S755" s="14">
        <v>46.340652029274779</v>
      </c>
      <c r="T755" s="14">
        <v>1600</v>
      </c>
    </row>
    <row r="756" spans="1:20">
      <c r="A756">
        <v>113</v>
      </c>
      <c r="B756" s="7">
        <v>1600</v>
      </c>
      <c r="C756">
        <v>0</v>
      </c>
      <c r="D756">
        <v>0.10680000000000001</v>
      </c>
      <c r="E756">
        <v>39.6</v>
      </c>
      <c r="F756">
        <v>7.9182199999999997E-4</v>
      </c>
      <c r="G756">
        <v>130.90799999999999</v>
      </c>
      <c r="L756" s="40">
        <v>125.816</v>
      </c>
      <c r="M756" s="20">
        <v>125.816</v>
      </c>
      <c r="S756" s="14">
        <v>46.407185628742511</v>
      </c>
      <c r="T756" s="14">
        <v>1600</v>
      </c>
    </row>
    <row r="757" spans="1:20">
      <c r="A757">
        <v>85</v>
      </c>
      <c r="B757" s="7">
        <v>2000</v>
      </c>
      <c r="C757">
        <v>0</v>
      </c>
      <c r="D757">
        <v>7.6999999999999999E-2</v>
      </c>
      <c r="E757">
        <v>39.6</v>
      </c>
      <c r="F757">
        <v>7.9182199999999997E-4</v>
      </c>
      <c r="G757">
        <v>132.91800000000001</v>
      </c>
      <c r="L757" s="40">
        <v>125.81699999999999</v>
      </c>
      <c r="M757" s="20">
        <v>125.81699999999999</v>
      </c>
      <c r="S757" s="14">
        <v>46.473719228210243</v>
      </c>
      <c r="T757" s="14">
        <v>1600</v>
      </c>
    </row>
    <row r="758" spans="1:20">
      <c r="A758">
        <v>190</v>
      </c>
      <c r="B758" s="7">
        <v>2500</v>
      </c>
      <c r="C758">
        <v>0</v>
      </c>
      <c r="D758">
        <v>0.04</v>
      </c>
      <c r="E758">
        <v>39.6</v>
      </c>
      <c r="F758">
        <v>7.9182199999999997E-4</v>
      </c>
      <c r="G758">
        <v>134.93799999999999</v>
      </c>
      <c r="L758" s="40">
        <v>125.824</v>
      </c>
      <c r="M758" s="20">
        <v>125.824</v>
      </c>
      <c r="S758" s="14">
        <v>46.540252827677975</v>
      </c>
      <c r="T758" s="14">
        <v>1600</v>
      </c>
    </row>
    <row r="759" spans="1:20">
      <c r="A759">
        <v>148</v>
      </c>
      <c r="B759" s="7">
        <v>3150</v>
      </c>
      <c r="C759">
        <v>0</v>
      </c>
      <c r="D759">
        <v>4.9700000000000001E-2</v>
      </c>
      <c r="E759">
        <v>39.6</v>
      </c>
      <c r="F759">
        <v>7.9182199999999997E-4</v>
      </c>
      <c r="G759">
        <v>135.93799999999999</v>
      </c>
      <c r="L759" s="40">
        <v>125.837</v>
      </c>
      <c r="M759" s="20">
        <v>125.837</v>
      </c>
      <c r="S759" s="14">
        <v>46.606786427145707</v>
      </c>
      <c r="T759" s="14">
        <v>1600</v>
      </c>
    </row>
    <row r="760" spans="1:20">
      <c r="A760">
        <v>54</v>
      </c>
      <c r="B760" s="7">
        <v>4000</v>
      </c>
      <c r="C760">
        <v>0</v>
      </c>
      <c r="D760">
        <v>9.3700000000000006E-2</v>
      </c>
      <c r="E760">
        <v>39.6</v>
      </c>
      <c r="F760">
        <v>7.9182199999999997E-4</v>
      </c>
      <c r="G760">
        <v>135.30799999999999</v>
      </c>
      <c r="L760" s="40">
        <v>125.85599999999999</v>
      </c>
      <c r="M760" s="20">
        <v>125.85599999999999</v>
      </c>
      <c r="S760" s="14">
        <v>46.673320026613439</v>
      </c>
      <c r="T760" s="14">
        <v>1600</v>
      </c>
    </row>
    <row r="761" spans="1:20">
      <c r="A761">
        <v>183</v>
      </c>
      <c r="B761" s="7">
        <v>5000</v>
      </c>
      <c r="C761">
        <v>0</v>
      </c>
      <c r="D761">
        <v>0.1258</v>
      </c>
      <c r="E761">
        <v>39.6</v>
      </c>
      <c r="F761">
        <v>7.9182199999999997E-4</v>
      </c>
      <c r="G761">
        <v>134.30799999999999</v>
      </c>
      <c r="L761" s="40">
        <v>125.857</v>
      </c>
      <c r="M761" s="20">
        <v>125.857</v>
      </c>
      <c r="S761" s="14">
        <v>46.739853626081171</v>
      </c>
      <c r="T761" s="14">
        <v>1600</v>
      </c>
    </row>
    <row r="762" spans="1:20">
      <c r="A762">
        <v>100</v>
      </c>
      <c r="B762" s="7">
        <v>6300</v>
      </c>
      <c r="C762">
        <v>0</v>
      </c>
      <c r="D762">
        <v>0.12989999999999999</v>
      </c>
      <c r="E762">
        <v>39.6</v>
      </c>
      <c r="F762">
        <v>7.9182199999999997E-4</v>
      </c>
      <c r="G762">
        <v>131.91800000000001</v>
      </c>
      <c r="L762" s="40">
        <v>125.867</v>
      </c>
      <c r="M762" s="20">
        <v>125.867</v>
      </c>
      <c r="S762" s="14">
        <v>46.806387225548896</v>
      </c>
      <c r="T762" s="14">
        <v>1600</v>
      </c>
    </row>
    <row r="763" spans="1:20">
      <c r="A763">
        <v>92</v>
      </c>
      <c r="B763" s="7">
        <v>8000</v>
      </c>
      <c r="C763">
        <v>0</v>
      </c>
      <c r="D763">
        <v>0.16819999999999999</v>
      </c>
      <c r="E763">
        <v>39.6</v>
      </c>
      <c r="F763">
        <v>7.9182199999999997E-4</v>
      </c>
      <c r="G763">
        <v>128.518</v>
      </c>
      <c r="L763" s="40">
        <v>125.872</v>
      </c>
      <c r="M763" s="20">
        <v>125.872</v>
      </c>
      <c r="S763" s="14">
        <v>46.872920825016628</v>
      </c>
      <c r="T763" s="14">
        <v>1600</v>
      </c>
    </row>
    <row r="764" spans="1:20">
      <c r="A764">
        <v>157</v>
      </c>
      <c r="B764" s="7">
        <v>10000</v>
      </c>
      <c r="C764">
        <v>0</v>
      </c>
      <c r="D764">
        <v>9.5699999999999993E-2</v>
      </c>
      <c r="E764">
        <v>39.6</v>
      </c>
      <c r="F764">
        <v>7.9182199999999997E-4</v>
      </c>
      <c r="G764">
        <v>125.998</v>
      </c>
      <c r="L764" s="40">
        <v>125.89</v>
      </c>
      <c r="M764" s="20">
        <v>125.89</v>
      </c>
      <c r="S764" s="14">
        <v>46.93945442448436</v>
      </c>
      <c r="T764" s="14">
        <v>1600</v>
      </c>
    </row>
    <row r="765" spans="1:20">
      <c r="A765">
        <v>40</v>
      </c>
      <c r="B765" s="7">
        <v>12500</v>
      </c>
      <c r="C765">
        <v>0</v>
      </c>
      <c r="D765">
        <v>4.4600000000000001E-2</v>
      </c>
      <c r="E765">
        <v>39.6</v>
      </c>
      <c r="F765">
        <v>7.9182199999999997E-4</v>
      </c>
      <c r="G765">
        <v>123.988</v>
      </c>
      <c r="L765" s="40">
        <v>125.941</v>
      </c>
      <c r="M765" s="20">
        <v>125.941</v>
      </c>
      <c r="S765" s="14">
        <v>47.005988023952092</v>
      </c>
      <c r="T765" s="14">
        <v>1600</v>
      </c>
    </row>
    <row r="766" spans="1:20">
      <c r="A766">
        <v>217</v>
      </c>
      <c r="B766" s="7">
        <v>800</v>
      </c>
      <c r="C766">
        <v>0</v>
      </c>
      <c r="D766">
        <v>0.1673</v>
      </c>
      <c r="E766">
        <v>31.7</v>
      </c>
      <c r="F766">
        <v>8.1216399999999998E-4</v>
      </c>
      <c r="G766">
        <v>122.79</v>
      </c>
      <c r="L766" s="40">
        <v>125.95099999999999</v>
      </c>
      <c r="M766" s="20">
        <v>125.95099999999999</v>
      </c>
      <c r="S766" s="14">
        <v>47.072521623419824</v>
      </c>
      <c r="T766" s="14">
        <v>1600</v>
      </c>
    </row>
    <row r="767" spans="1:20">
      <c r="A767">
        <v>137</v>
      </c>
      <c r="B767" s="7">
        <v>1000</v>
      </c>
      <c r="C767">
        <v>0</v>
      </c>
      <c r="D767">
        <v>0.18229999999999999</v>
      </c>
      <c r="E767">
        <v>31.7</v>
      </c>
      <c r="F767">
        <v>8.1216399999999998E-4</v>
      </c>
      <c r="G767">
        <v>126.78</v>
      </c>
      <c r="L767" s="40">
        <v>125.96299999999999</v>
      </c>
      <c r="M767" s="20">
        <v>125.96299999999999</v>
      </c>
      <c r="S767" s="14">
        <v>47.139055222887556</v>
      </c>
      <c r="T767" s="14">
        <v>1600</v>
      </c>
    </row>
    <row r="768" spans="1:20">
      <c r="A768">
        <v>91</v>
      </c>
      <c r="B768" s="7">
        <v>1250</v>
      </c>
      <c r="C768">
        <v>0</v>
      </c>
      <c r="D768">
        <v>0.19850000000000001</v>
      </c>
      <c r="E768">
        <v>31.7</v>
      </c>
      <c r="F768">
        <v>8.1216399999999998E-4</v>
      </c>
      <c r="G768">
        <v>129.27000000000001</v>
      </c>
      <c r="L768" s="40">
        <v>125.96599999999999</v>
      </c>
      <c r="M768" s="20">
        <v>125.96599999999999</v>
      </c>
      <c r="S768" s="14">
        <v>47.205588822355288</v>
      </c>
      <c r="T768" s="14">
        <v>1600</v>
      </c>
    </row>
    <row r="769" spans="1:20">
      <c r="A769">
        <v>96</v>
      </c>
      <c r="B769" s="7">
        <v>1600</v>
      </c>
      <c r="C769">
        <v>0</v>
      </c>
      <c r="D769">
        <v>4.2999999999999997E-2</v>
      </c>
      <c r="E769">
        <v>31.7</v>
      </c>
      <c r="F769">
        <v>8.1216399999999998E-4</v>
      </c>
      <c r="G769">
        <v>131.01</v>
      </c>
      <c r="L769" s="40">
        <v>125.974</v>
      </c>
      <c r="M769" s="20">
        <v>125.974</v>
      </c>
      <c r="S769" s="14">
        <v>47.27212242182302</v>
      </c>
      <c r="T769" s="14">
        <v>1600</v>
      </c>
    </row>
    <row r="770" spans="1:20">
      <c r="A770">
        <v>203</v>
      </c>
      <c r="B770" s="7">
        <v>2000</v>
      </c>
      <c r="C770">
        <v>0</v>
      </c>
      <c r="D770">
        <v>4.2900000000000001E-2</v>
      </c>
      <c r="E770">
        <v>31.7</v>
      </c>
      <c r="F770">
        <v>8.1216399999999998E-4</v>
      </c>
      <c r="G770">
        <v>133.01</v>
      </c>
      <c r="L770" s="40">
        <v>125.992</v>
      </c>
      <c r="M770" s="20">
        <v>125.992</v>
      </c>
      <c r="S770" s="14">
        <v>47.338656021290753</v>
      </c>
      <c r="T770" s="14">
        <v>1600</v>
      </c>
    </row>
    <row r="771" spans="1:20">
      <c r="A771">
        <v>205</v>
      </c>
      <c r="B771" s="7">
        <v>2500</v>
      </c>
      <c r="C771">
        <v>0</v>
      </c>
      <c r="D771">
        <v>0.1986</v>
      </c>
      <c r="E771">
        <v>31.7</v>
      </c>
      <c r="F771">
        <v>8.1216399999999998E-4</v>
      </c>
      <c r="G771">
        <v>134.87</v>
      </c>
      <c r="L771" s="40">
        <v>125.997</v>
      </c>
      <c r="M771" s="20">
        <v>125.997</v>
      </c>
      <c r="S771" s="14">
        <v>47.405189620758478</v>
      </c>
      <c r="T771" s="14">
        <v>1600</v>
      </c>
    </row>
    <row r="772" spans="1:20">
      <c r="A772">
        <v>188</v>
      </c>
      <c r="B772" s="7">
        <v>3150</v>
      </c>
      <c r="C772">
        <v>0</v>
      </c>
      <c r="D772">
        <v>0.10349999999999999</v>
      </c>
      <c r="E772">
        <v>31.7</v>
      </c>
      <c r="F772">
        <v>8.1216399999999998E-4</v>
      </c>
      <c r="G772">
        <v>135.49</v>
      </c>
      <c r="L772" s="40">
        <v>125.998</v>
      </c>
      <c r="M772" s="20">
        <v>125.998</v>
      </c>
      <c r="S772" s="14">
        <v>47.47172322022621</v>
      </c>
      <c r="T772" s="14">
        <v>1600</v>
      </c>
    </row>
    <row r="773" spans="1:20">
      <c r="A773">
        <v>29</v>
      </c>
      <c r="B773" s="7">
        <v>4000</v>
      </c>
      <c r="C773">
        <v>0</v>
      </c>
      <c r="D773">
        <v>0.1832</v>
      </c>
      <c r="E773">
        <v>31.7</v>
      </c>
      <c r="F773">
        <v>8.1216399999999998E-4</v>
      </c>
      <c r="G773">
        <v>134.11000000000001</v>
      </c>
      <c r="L773" s="40">
        <v>126.001</v>
      </c>
      <c r="M773" s="20">
        <v>126.001</v>
      </c>
      <c r="S773" s="14">
        <v>47.538256819693942</v>
      </c>
      <c r="T773" s="14">
        <v>1600</v>
      </c>
    </row>
    <row r="774" spans="1:20">
      <c r="A774">
        <v>189</v>
      </c>
      <c r="B774" s="7">
        <v>5000</v>
      </c>
      <c r="C774">
        <v>0</v>
      </c>
      <c r="D774">
        <v>7.6200000000000004E-2</v>
      </c>
      <c r="E774">
        <v>31.7</v>
      </c>
      <c r="F774">
        <v>8.1216399999999998E-4</v>
      </c>
      <c r="G774">
        <v>133.22999999999999</v>
      </c>
      <c r="L774" s="40">
        <v>126.021</v>
      </c>
      <c r="M774" s="20">
        <v>126.021</v>
      </c>
      <c r="S774" s="14">
        <v>47.604790419161674</v>
      </c>
      <c r="T774" s="14">
        <v>1600</v>
      </c>
    </row>
    <row r="775" spans="1:20">
      <c r="A775">
        <v>34</v>
      </c>
      <c r="B775" s="7">
        <v>6300</v>
      </c>
      <c r="C775">
        <v>0</v>
      </c>
      <c r="D775">
        <v>0.16930000000000001</v>
      </c>
      <c r="E775">
        <v>31.7</v>
      </c>
      <c r="F775">
        <v>8.1216399999999998E-4</v>
      </c>
      <c r="G775">
        <v>130.34</v>
      </c>
      <c r="L775" s="40">
        <v>126.045</v>
      </c>
      <c r="M775" s="20">
        <v>126.045</v>
      </c>
      <c r="S775" s="14">
        <v>47.671324018629406</v>
      </c>
      <c r="T775" s="14">
        <v>1600</v>
      </c>
    </row>
    <row r="776" spans="1:20">
      <c r="A776">
        <v>56</v>
      </c>
      <c r="B776" s="7">
        <v>8000</v>
      </c>
      <c r="C776">
        <v>0</v>
      </c>
      <c r="D776">
        <v>0.17699999999999999</v>
      </c>
      <c r="E776">
        <v>31.7</v>
      </c>
      <c r="F776">
        <v>8.1216399999999998E-4</v>
      </c>
      <c r="G776">
        <v>126.59</v>
      </c>
      <c r="L776" s="40">
        <v>126.04900000000001</v>
      </c>
      <c r="M776" s="20">
        <v>126.04900000000001</v>
      </c>
      <c r="S776" s="14">
        <v>47.737857618097138</v>
      </c>
      <c r="T776" s="14">
        <v>1600</v>
      </c>
    </row>
    <row r="777" spans="1:20">
      <c r="A777">
        <v>49</v>
      </c>
      <c r="B777" s="7">
        <v>10000</v>
      </c>
      <c r="C777">
        <v>0</v>
      </c>
      <c r="D777">
        <v>0.1128</v>
      </c>
      <c r="E777">
        <v>31.7</v>
      </c>
      <c r="F777">
        <v>8.1216399999999998E-4</v>
      </c>
      <c r="G777">
        <v>122.45</v>
      </c>
      <c r="L777" s="40">
        <v>126.066</v>
      </c>
      <c r="M777" s="20">
        <v>126.066</v>
      </c>
      <c r="S777" s="14">
        <v>47.80439121756487</v>
      </c>
      <c r="T777" s="14">
        <v>1600</v>
      </c>
    </row>
    <row r="778" spans="1:20">
      <c r="A778">
        <v>145</v>
      </c>
      <c r="B778" s="7">
        <v>12500</v>
      </c>
      <c r="C778">
        <v>0</v>
      </c>
      <c r="D778">
        <v>0.11609999999999999</v>
      </c>
      <c r="E778">
        <v>31.7</v>
      </c>
      <c r="F778">
        <v>8.1216399999999998E-4</v>
      </c>
      <c r="G778">
        <v>119.07</v>
      </c>
      <c r="L778" s="40">
        <v>126.086</v>
      </c>
      <c r="M778" s="20">
        <v>126.086</v>
      </c>
      <c r="S778" s="14">
        <v>47.870924817032602</v>
      </c>
      <c r="T778" s="14">
        <v>1600</v>
      </c>
    </row>
    <row r="779" spans="1:20">
      <c r="A779">
        <v>11</v>
      </c>
      <c r="B779" s="7">
        <v>1600</v>
      </c>
      <c r="C779">
        <v>4.2</v>
      </c>
      <c r="D779">
        <v>0.1368</v>
      </c>
      <c r="E779">
        <v>71.3</v>
      </c>
      <c r="F779">
        <v>1.4278800000000001E-3</v>
      </c>
      <c r="G779">
        <v>124.318</v>
      </c>
      <c r="L779" s="40">
        <v>126.09699999999999</v>
      </c>
      <c r="M779" s="20">
        <v>126.09699999999999</v>
      </c>
      <c r="S779" s="14">
        <v>47.937458416500327</v>
      </c>
      <c r="T779" s="14">
        <v>1600</v>
      </c>
    </row>
    <row r="780" spans="1:20">
      <c r="A780">
        <v>75</v>
      </c>
      <c r="B780" s="7">
        <v>2000</v>
      </c>
      <c r="C780">
        <v>4.2</v>
      </c>
      <c r="D780">
        <v>5.11E-2</v>
      </c>
      <c r="E780">
        <v>71.3</v>
      </c>
      <c r="F780">
        <v>1.4278800000000001E-3</v>
      </c>
      <c r="G780">
        <v>129.84800000000001</v>
      </c>
      <c r="L780" s="40">
        <v>126.116</v>
      </c>
      <c r="M780" s="20">
        <v>126.116</v>
      </c>
      <c r="S780" s="14">
        <v>48.003992015968059</v>
      </c>
      <c r="T780" s="14">
        <v>1600</v>
      </c>
    </row>
    <row r="781" spans="1:20">
      <c r="A781">
        <v>155</v>
      </c>
      <c r="B781" s="7">
        <v>2500</v>
      </c>
      <c r="C781">
        <v>4.2</v>
      </c>
      <c r="D781">
        <v>3.3000000000000002E-2</v>
      </c>
      <c r="E781">
        <v>71.3</v>
      </c>
      <c r="F781">
        <v>1.4278800000000001E-3</v>
      </c>
      <c r="G781">
        <v>131.97800000000001</v>
      </c>
      <c r="L781" s="40">
        <v>126.149</v>
      </c>
      <c r="M781" s="20">
        <v>126.149</v>
      </c>
      <c r="S781" s="14">
        <v>48.070525615435791</v>
      </c>
      <c r="T781" s="14">
        <v>1600</v>
      </c>
    </row>
    <row r="782" spans="1:20">
      <c r="A782">
        <v>132</v>
      </c>
      <c r="B782" s="7">
        <v>3150</v>
      </c>
      <c r="C782">
        <v>4.2</v>
      </c>
      <c r="D782">
        <v>0.1948</v>
      </c>
      <c r="E782">
        <v>71.3</v>
      </c>
      <c r="F782">
        <v>1.4278800000000001E-3</v>
      </c>
      <c r="G782">
        <v>133.72800000000001</v>
      </c>
      <c r="L782" s="40">
        <v>126.152</v>
      </c>
      <c r="M782" s="20">
        <v>126.152</v>
      </c>
      <c r="S782" s="14">
        <v>48.137059214903523</v>
      </c>
      <c r="T782" s="14">
        <v>1600</v>
      </c>
    </row>
    <row r="783" spans="1:20">
      <c r="A783">
        <v>168</v>
      </c>
      <c r="B783" s="7">
        <v>4000</v>
      </c>
      <c r="C783">
        <v>4.2</v>
      </c>
      <c r="D783">
        <v>0.11269999999999999</v>
      </c>
      <c r="E783">
        <v>71.3</v>
      </c>
      <c r="F783">
        <v>1.4278800000000001E-3</v>
      </c>
      <c r="G783">
        <v>133.59800000000001</v>
      </c>
      <c r="L783" s="40">
        <v>126.15900000000001</v>
      </c>
      <c r="M783" s="20">
        <v>126.15900000000001</v>
      </c>
      <c r="S783" s="14">
        <v>48.203592814371255</v>
      </c>
      <c r="T783" s="14">
        <v>1600</v>
      </c>
    </row>
    <row r="784" spans="1:20">
      <c r="A784">
        <v>65</v>
      </c>
      <c r="B784" s="7">
        <v>5000</v>
      </c>
      <c r="C784">
        <v>4.2</v>
      </c>
      <c r="D784">
        <v>0.19070000000000001</v>
      </c>
      <c r="E784">
        <v>71.3</v>
      </c>
      <c r="F784">
        <v>1.4278800000000001E-3</v>
      </c>
      <c r="G784">
        <v>132.828</v>
      </c>
      <c r="L784" s="40">
        <v>126.16</v>
      </c>
      <c r="M784" s="20">
        <v>126.16</v>
      </c>
      <c r="S784" s="14">
        <v>48.270126413838987</v>
      </c>
      <c r="T784" s="14">
        <v>1600</v>
      </c>
    </row>
    <row r="785" spans="1:20">
      <c r="A785">
        <v>38</v>
      </c>
      <c r="B785" s="7">
        <v>6300</v>
      </c>
      <c r="C785">
        <v>4.2</v>
      </c>
      <c r="D785">
        <v>0.19570000000000001</v>
      </c>
      <c r="E785">
        <v>71.3</v>
      </c>
      <c r="F785">
        <v>1.4278800000000001E-3</v>
      </c>
      <c r="G785">
        <v>129.30799999999999</v>
      </c>
      <c r="L785" s="40">
        <v>126.17</v>
      </c>
      <c r="M785" s="20">
        <v>126.17</v>
      </c>
      <c r="S785" s="14">
        <v>48.336660013306719</v>
      </c>
      <c r="T785" s="14">
        <v>1600</v>
      </c>
    </row>
    <row r="786" spans="1:20">
      <c r="A786">
        <v>186</v>
      </c>
      <c r="B786" s="7">
        <v>8000</v>
      </c>
      <c r="C786">
        <v>4.2</v>
      </c>
      <c r="D786">
        <v>8.6900000000000005E-2</v>
      </c>
      <c r="E786">
        <v>71.3</v>
      </c>
      <c r="F786">
        <v>1.4278800000000001E-3</v>
      </c>
      <c r="G786">
        <v>125.268</v>
      </c>
      <c r="L786" s="40">
        <v>126.18899999999999</v>
      </c>
      <c r="M786" s="20">
        <v>126.18899999999999</v>
      </c>
      <c r="S786" s="14">
        <v>48.403193612774452</v>
      </c>
      <c r="T786" s="14">
        <v>1600</v>
      </c>
    </row>
    <row r="787" spans="1:20">
      <c r="A787">
        <v>9</v>
      </c>
      <c r="B787" s="7">
        <v>10000</v>
      </c>
      <c r="C787">
        <v>4.2</v>
      </c>
      <c r="D787">
        <v>0.1507</v>
      </c>
      <c r="E787">
        <v>71.3</v>
      </c>
      <c r="F787">
        <v>1.4278800000000001E-3</v>
      </c>
      <c r="G787">
        <v>121.238</v>
      </c>
      <c r="L787" s="40">
        <v>126.19499999999999</v>
      </c>
      <c r="M787" s="20">
        <v>252.39</v>
      </c>
      <c r="S787" s="14">
        <v>48.469727212242177</v>
      </c>
      <c r="T787" s="14">
        <v>1600</v>
      </c>
    </row>
    <row r="788" spans="1:20">
      <c r="A788">
        <v>146</v>
      </c>
      <c r="B788" s="7">
        <v>12500</v>
      </c>
      <c r="C788">
        <v>4.2</v>
      </c>
      <c r="D788">
        <v>6.3100000000000003E-2</v>
      </c>
      <c r="E788">
        <v>71.3</v>
      </c>
      <c r="F788">
        <v>1.4278800000000001E-3</v>
      </c>
      <c r="G788">
        <v>117.328</v>
      </c>
      <c r="L788" s="40">
        <v>126.20099999999999</v>
      </c>
      <c r="M788" s="20">
        <v>126.20099999999999</v>
      </c>
      <c r="S788" s="14">
        <v>48.536260811709909</v>
      </c>
      <c r="T788" s="14">
        <v>1600</v>
      </c>
    </row>
    <row r="789" spans="1:20">
      <c r="A789">
        <v>123</v>
      </c>
      <c r="B789" s="7">
        <v>1000</v>
      </c>
      <c r="C789">
        <v>4.2</v>
      </c>
      <c r="D789">
        <v>7.1599999999999997E-2</v>
      </c>
      <c r="E789">
        <v>39.6</v>
      </c>
      <c r="F789">
        <v>1.5268899999999999E-3</v>
      </c>
      <c r="G789">
        <v>125.64700000000001</v>
      </c>
      <c r="L789" s="40">
        <v>126.218</v>
      </c>
      <c r="M789" s="20">
        <v>126.218</v>
      </c>
      <c r="S789" s="14">
        <v>48.602794411177641</v>
      </c>
      <c r="T789" s="14">
        <v>1600</v>
      </c>
    </row>
    <row r="790" spans="1:20">
      <c r="A790">
        <v>108</v>
      </c>
      <c r="B790" s="7">
        <v>1250</v>
      </c>
      <c r="C790">
        <v>4.2</v>
      </c>
      <c r="D790">
        <v>0.18890000000000001</v>
      </c>
      <c r="E790">
        <v>39.6</v>
      </c>
      <c r="F790">
        <v>1.5268899999999999E-3</v>
      </c>
      <c r="G790">
        <v>128.42699999999999</v>
      </c>
      <c r="L790" s="40">
        <v>126.26600000000001</v>
      </c>
      <c r="M790" s="20">
        <v>126.26600000000001</v>
      </c>
      <c r="S790" s="14">
        <v>48.669328010645373</v>
      </c>
      <c r="T790" s="14">
        <v>1600</v>
      </c>
    </row>
    <row r="791" spans="1:20">
      <c r="A791">
        <v>221</v>
      </c>
      <c r="B791" s="7">
        <v>1600</v>
      </c>
      <c r="C791">
        <v>4.2</v>
      </c>
      <c r="D791">
        <v>0.13739999999999999</v>
      </c>
      <c r="E791">
        <v>39.6</v>
      </c>
      <c r="F791">
        <v>1.5268899999999999E-3</v>
      </c>
      <c r="G791">
        <v>130.197</v>
      </c>
      <c r="L791" s="40">
        <v>126.267</v>
      </c>
      <c r="M791" s="20">
        <v>126.267</v>
      </c>
      <c r="S791" s="14">
        <v>48.735861610113105</v>
      </c>
      <c r="T791" s="14">
        <v>1600</v>
      </c>
    </row>
    <row r="792" spans="1:20">
      <c r="A792">
        <v>201</v>
      </c>
      <c r="B792" s="7">
        <v>2000</v>
      </c>
      <c r="C792">
        <v>4.2</v>
      </c>
      <c r="D792">
        <v>7.6300000000000007E-2</v>
      </c>
      <c r="E792">
        <v>39.6</v>
      </c>
      <c r="F792">
        <v>1.5268899999999999E-3</v>
      </c>
      <c r="G792">
        <v>132.58699999999999</v>
      </c>
      <c r="L792" s="40">
        <v>126.291</v>
      </c>
      <c r="M792" s="20">
        <v>126.291</v>
      </c>
      <c r="S792" s="14">
        <v>48.802395209580837</v>
      </c>
      <c r="T792" s="14">
        <v>1600</v>
      </c>
    </row>
    <row r="793" spans="1:20">
      <c r="A793">
        <v>25</v>
      </c>
      <c r="B793" s="7">
        <v>2500</v>
      </c>
      <c r="C793">
        <v>4.2</v>
      </c>
      <c r="D793">
        <v>3.39E-2</v>
      </c>
      <c r="E793">
        <v>39.6</v>
      </c>
      <c r="F793">
        <v>1.5268899999999999E-3</v>
      </c>
      <c r="G793">
        <v>133.84700000000001</v>
      </c>
      <c r="L793" s="40">
        <v>126.29900000000001</v>
      </c>
      <c r="M793" s="20">
        <v>126.29900000000001</v>
      </c>
      <c r="S793" s="14">
        <v>48.868928809048569</v>
      </c>
      <c r="T793" s="14">
        <v>1600</v>
      </c>
    </row>
    <row r="794" spans="1:20">
      <c r="A794">
        <v>72</v>
      </c>
      <c r="B794" s="7">
        <v>3150</v>
      </c>
      <c r="C794">
        <v>4.2</v>
      </c>
      <c r="D794">
        <v>0.18179999999999999</v>
      </c>
      <c r="E794">
        <v>39.6</v>
      </c>
      <c r="F794">
        <v>1.5268899999999999E-3</v>
      </c>
      <c r="G794">
        <v>133.58699999999999</v>
      </c>
      <c r="L794" s="40">
        <v>126.343</v>
      </c>
      <c r="M794" s="20">
        <v>126.343</v>
      </c>
      <c r="S794" s="14">
        <v>48.935462408516301</v>
      </c>
      <c r="T794" s="14">
        <v>1600</v>
      </c>
    </row>
    <row r="795" spans="1:20">
      <c r="A795">
        <v>213</v>
      </c>
      <c r="B795" s="7">
        <v>4000</v>
      </c>
      <c r="C795">
        <v>4.2</v>
      </c>
      <c r="D795">
        <v>0.1573</v>
      </c>
      <c r="E795">
        <v>39.6</v>
      </c>
      <c r="F795">
        <v>1.5268899999999999E-3</v>
      </c>
      <c r="G795">
        <v>131.80699999999999</v>
      </c>
      <c r="L795" s="40">
        <v>126.345</v>
      </c>
      <c r="M795" s="20">
        <v>126.345</v>
      </c>
      <c r="S795" s="14">
        <v>49.001996007984026</v>
      </c>
      <c r="T795" s="14">
        <v>1600</v>
      </c>
    </row>
    <row r="796" spans="1:20">
      <c r="A796">
        <v>129</v>
      </c>
      <c r="B796" s="7">
        <v>5000</v>
      </c>
      <c r="C796">
        <v>4.2</v>
      </c>
      <c r="D796">
        <v>0.1022</v>
      </c>
      <c r="E796">
        <v>39.6</v>
      </c>
      <c r="F796">
        <v>1.5268899999999999E-3</v>
      </c>
      <c r="G796">
        <v>129.77699999999999</v>
      </c>
      <c r="L796" s="40">
        <v>126.349</v>
      </c>
      <c r="M796" s="20">
        <v>126.349</v>
      </c>
      <c r="S796" s="14">
        <v>49.068529607451758</v>
      </c>
      <c r="T796" s="14">
        <v>1600</v>
      </c>
    </row>
    <row r="797" spans="1:20">
      <c r="A797">
        <v>195</v>
      </c>
      <c r="B797" s="7">
        <v>6300</v>
      </c>
      <c r="C797">
        <v>4.2</v>
      </c>
      <c r="D797">
        <v>0.1101</v>
      </c>
      <c r="E797">
        <v>39.6</v>
      </c>
      <c r="F797">
        <v>1.5268899999999999E-3</v>
      </c>
      <c r="G797">
        <v>125.717</v>
      </c>
      <c r="L797" s="40">
        <v>126.35599999999999</v>
      </c>
      <c r="M797" s="20">
        <v>126.35599999999999</v>
      </c>
      <c r="S797" s="14">
        <v>49.13506320691949</v>
      </c>
      <c r="T797" s="14">
        <v>1600</v>
      </c>
    </row>
    <row r="798" spans="1:20">
      <c r="A798">
        <v>141</v>
      </c>
      <c r="B798" s="7">
        <v>8000</v>
      </c>
      <c r="C798">
        <v>4.2</v>
      </c>
      <c r="D798">
        <v>0.15240000000000001</v>
      </c>
      <c r="E798">
        <v>39.6</v>
      </c>
      <c r="F798">
        <v>1.5268899999999999E-3</v>
      </c>
      <c r="G798">
        <v>120.39700000000001</v>
      </c>
      <c r="L798" s="40">
        <v>126.395</v>
      </c>
      <c r="M798" s="20">
        <v>126.395</v>
      </c>
      <c r="S798" s="14">
        <v>49.201596806387222</v>
      </c>
      <c r="T798" s="14">
        <v>1600</v>
      </c>
    </row>
    <row r="799" spans="1:20">
      <c r="A799">
        <v>75</v>
      </c>
      <c r="B799" s="7">
        <v>10000</v>
      </c>
      <c r="C799">
        <v>4.2</v>
      </c>
      <c r="D799">
        <v>7.7899999999999997E-2</v>
      </c>
      <c r="E799">
        <v>39.6</v>
      </c>
      <c r="F799">
        <v>1.5268899999999999E-3</v>
      </c>
      <c r="G799">
        <v>116.967</v>
      </c>
      <c r="L799" s="40">
        <v>126.40600000000001</v>
      </c>
      <c r="M799" s="20">
        <v>126.40600000000001</v>
      </c>
      <c r="S799" s="14">
        <v>49.268130405854954</v>
      </c>
      <c r="T799" s="14">
        <v>1600</v>
      </c>
    </row>
    <row r="800" spans="1:20">
      <c r="A800">
        <v>33</v>
      </c>
      <c r="B800" s="7">
        <v>800</v>
      </c>
      <c r="C800">
        <v>8.4</v>
      </c>
      <c r="D800">
        <v>0.1341</v>
      </c>
      <c r="E800">
        <v>71.3</v>
      </c>
      <c r="F800">
        <v>5.2951400000000003E-3</v>
      </c>
      <c r="G800">
        <v>127.556</v>
      </c>
      <c r="L800" s="40">
        <v>126.413</v>
      </c>
      <c r="M800" s="20">
        <v>126.413</v>
      </c>
      <c r="S800" s="14">
        <v>49.334664005322686</v>
      </c>
      <c r="T800" s="14">
        <v>1600</v>
      </c>
    </row>
    <row r="801" spans="1:20">
      <c r="A801">
        <v>119</v>
      </c>
      <c r="B801" s="7">
        <v>1000</v>
      </c>
      <c r="C801">
        <v>8.4</v>
      </c>
      <c r="D801">
        <v>6.9800000000000001E-2</v>
      </c>
      <c r="E801">
        <v>71.3</v>
      </c>
      <c r="F801">
        <v>5.2951400000000003E-3</v>
      </c>
      <c r="G801">
        <v>129.946</v>
      </c>
      <c r="L801" s="40">
        <v>126.416</v>
      </c>
      <c r="M801" s="20">
        <v>126.416</v>
      </c>
      <c r="S801" s="14">
        <v>49.401197604790418</v>
      </c>
      <c r="T801" s="14">
        <v>1600</v>
      </c>
    </row>
    <row r="802" spans="1:20">
      <c r="A802">
        <v>205</v>
      </c>
      <c r="B802" s="7">
        <v>1250</v>
      </c>
      <c r="C802">
        <v>8.4</v>
      </c>
      <c r="D802">
        <v>0.113</v>
      </c>
      <c r="E802">
        <v>71.3</v>
      </c>
      <c r="F802">
        <v>5.2951400000000003E-3</v>
      </c>
      <c r="G802">
        <v>132.08600000000001</v>
      </c>
      <c r="L802" s="40">
        <v>126.43</v>
      </c>
      <c r="M802" s="20">
        <v>126.43</v>
      </c>
      <c r="S802" s="14">
        <v>49.467731204258151</v>
      </c>
      <c r="T802" s="14">
        <v>1600</v>
      </c>
    </row>
    <row r="803" spans="1:20">
      <c r="A803">
        <v>120</v>
      </c>
      <c r="B803" s="7">
        <v>1600</v>
      </c>
      <c r="C803">
        <v>8.4</v>
      </c>
      <c r="D803">
        <v>7.5399999999999995E-2</v>
      </c>
      <c r="E803">
        <v>71.3</v>
      </c>
      <c r="F803">
        <v>5.2951400000000003E-3</v>
      </c>
      <c r="G803">
        <v>133.846</v>
      </c>
      <c r="L803" s="40">
        <v>126.446</v>
      </c>
      <c r="M803" s="20">
        <v>126.446</v>
      </c>
      <c r="S803" s="14">
        <v>49.534264803725875</v>
      </c>
      <c r="T803" s="14">
        <v>1600</v>
      </c>
    </row>
    <row r="804" spans="1:20">
      <c r="A804">
        <v>110</v>
      </c>
      <c r="B804" s="7">
        <v>2000</v>
      </c>
      <c r="C804">
        <v>8.4</v>
      </c>
      <c r="D804">
        <v>0.17430000000000001</v>
      </c>
      <c r="E804">
        <v>71.3</v>
      </c>
      <c r="F804">
        <v>5.2951400000000003E-3</v>
      </c>
      <c r="G804">
        <v>134.476</v>
      </c>
      <c r="L804" s="40">
        <v>126.45699999999999</v>
      </c>
      <c r="M804" s="20">
        <v>126.45699999999999</v>
      </c>
      <c r="S804" s="14">
        <v>49.600798403193608</v>
      </c>
      <c r="T804" s="14">
        <v>1600</v>
      </c>
    </row>
    <row r="805" spans="1:20">
      <c r="A805">
        <v>208</v>
      </c>
      <c r="B805" s="7">
        <v>2500</v>
      </c>
      <c r="C805">
        <v>8.4</v>
      </c>
      <c r="D805">
        <v>0.1154</v>
      </c>
      <c r="E805">
        <v>71.3</v>
      </c>
      <c r="F805">
        <v>5.2951400000000003E-3</v>
      </c>
      <c r="G805">
        <v>134.226</v>
      </c>
      <c r="L805" s="40">
        <v>126.465</v>
      </c>
      <c r="M805" s="20">
        <v>126.465</v>
      </c>
      <c r="S805" s="14">
        <v>49.66733200266134</v>
      </c>
      <c r="T805" s="14">
        <v>1600</v>
      </c>
    </row>
    <row r="806" spans="1:20">
      <c r="A806">
        <v>19</v>
      </c>
      <c r="B806" s="7">
        <v>3150</v>
      </c>
      <c r="C806">
        <v>8.4</v>
      </c>
      <c r="D806">
        <v>0.19020000000000001</v>
      </c>
      <c r="E806">
        <v>71.3</v>
      </c>
      <c r="F806">
        <v>5.2951400000000003E-3</v>
      </c>
      <c r="G806">
        <v>131.96600000000001</v>
      </c>
      <c r="L806" s="40">
        <v>126.471</v>
      </c>
      <c r="M806" s="20">
        <v>126.471</v>
      </c>
      <c r="S806" s="14">
        <v>49.733865602129072</v>
      </c>
      <c r="T806" s="14">
        <v>1600</v>
      </c>
    </row>
    <row r="807" spans="1:20">
      <c r="A807">
        <v>211</v>
      </c>
      <c r="B807" s="7">
        <v>4000</v>
      </c>
      <c r="C807">
        <v>8.4</v>
      </c>
      <c r="D807">
        <v>8.1600000000000006E-2</v>
      </c>
      <c r="E807">
        <v>71.3</v>
      </c>
      <c r="F807">
        <v>5.2951400000000003E-3</v>
      </c>
      <c r="G807">
        <v>126.926</v>
      </c>
      <c r="L807" s="40">
        <v>126.486</v>
      </c>
      <c r="M807" s="20">
        <v>126.486</v>
      </c>
      <c r="S807" s="14">
        <v>49.800399201596804</v>
      </c>
      <c r="T807" s="14">
        <v>1600</v>
      </c>
    </row>
    <row r="808" spans="1:20">
      <c r="A808">
        <v>221</v>
      </c>
      <c r="B808" s="7">
        <v>5000</v>
      </c>
      <c r="C808">
        <v>8.4</v>
      </c>
      <c r="D808">
        <v>9.7199999999999995E-2</v>
      </c>
      <c r="E808">
        <v>71.3</v>
      </c>
      <c r="F808">
        <v>5.2951400000000003E-3</v>
      </c>
      <c r="G808">
        <v>121.146</v>
      </c>
      <c r="L808" s="40">
        <v>126.5</v>
      </c>
      <c r="M808" s="20">
        <v>126.5</v>
      </c>
      <c r="S808" s="14">
        <v>49.866932801064536</v>
      </c>
      <c r="T808" s="14">
        <v>1600</v>
      </c>
    </row>
    <row r="809" spans="1:20">
      <c r="A809">
        <v>23</v>
      </c>
      <c r="B809" s="7">
        <v>400</v>
      </c>
      <c r="C809">
        <v>8.4</v>
      </c>
      <c r="D809">
        <v>0.16120000000000001</v>
      </c>
      <c r="E809">
        <v>55.5</v>
      </c>
      <c r="F809">
        <v>5.44854E-3</v>
      </c>
      <c r="G809">
        <v>121.58199999999999</v>
      </c>
      <c r="L809" s="40">
        <v>126.508</v>
      </c>
      <c r="M809" s="20">
        <v>126.508</v>
      </c>
      <c r="S809" s="14">
        <v>49.933466400532268</v>
      </c>
      <c r="T809" s="14">
        <v>1600</v>
      </c>
    </row>
    <row r="810" spans="1:20">
      <c r="A810">
        <v>133</v>
      </c>
      <c r="B810" s="7">
        <v>500</v>
      </c>
      <c r="C810">
        <v>8.4</v>
      </c>
      <c r="D810">
        <v>0.14099999999999999</v>
      </c>
      <c r="E810">
        <v>55.5</v>
      </c>
      <c r="F810">
        <v>5.44854E-3</v>
      </c>
      <c r="G810">
        <v>123.742</v>
      </c>
      <c r="L810" s="40">
        <v>126.514</v>
      </c>
      <c r="M810" s="20">
        <v>253.02799999999999</v>
      </c>
      <c r="S810" s="14">
        <v>50</v>
      </c>
      <c r="T810" s="14">
        <v>1600</v>
      </c>
    </row>
    <row r="811" spans="1:20">
      <c r="A811">
        <v>19</v>
      </c>
      <c r="B811" s="7">
        <v>630</v>
      </c>
      <c r="C811">
        <v>8.4</v>
      </c>
      <c r="D811">
        <v>0.17150000000000001</v>
      </c>
      <c r="E811">
        <v>55.5</v>
      </c>
      <c r="F811">
        <v>5.44854E-3</v>
      </c>
      <c r="G811">
        <v>126.152</v>
      </c>
      <c r="L811" s="40">
        <v>126.53400000000001</v>
      </c>
      <c r="M811" s="20">
        <v>126.53400000000001</v>
      </c>
      <c r="S811" s="14">
        <v>50.066533599467725</v>
      </c>
      <c r="T811" s="14">
        <v>1600</v>
      </c>
    </row>
    <row r="812" spans="1:20">
      <c r="A812">
        <v>84</v>
      </c>
      <c r="B812" s="7">
        <v>800</v>
      </c>
      <c r="C812">
        <v>8.4</v>
      </c>
      <c r="D812">
        <v>8.09E-2</v>
      </c>
      <c r="E812">
        <v>55.5</v>
      </c>
      <c r="F812">
        <v>5.44854E-3</v>
      </c>
      <c r="G812">
        <v>128.56200000000001</v>
      </c>
      <c r="L812" s="40">
        <v>126.536</v>
      </c>
      <c r="M812" s="20">
        <v>126.536</v>
      </c>
      <c r="S812" s="14">
        <v>50.133067198935457</v>
      </c>
      <c r="T812" s="14">
        <v>1600</v>
      </c>
    </row>
    <row r="813" spans="1:20">
      <c r="A813">
        <v>167</v>
      </c>
      <c r="B813" s="7">
        <v>1000</v>
      </c>
      <c r="C813">
        <v>8.4</v>
      </c>
      <c r="D813">
        <v>6.1899999999999997E-2</v>
      </c>
      <c r="E813">
        <v>55.5</v>
      </c>
      <c r="F813">
        <v>5.44854E-3</v>
      </c>
      <c r="G813">
        <v>130.72200000000001</v>
      </c>
      <c r="L813" s="40">
        <v>126.53700000000001</v>
      </c>
      <c r="M813" s="20">
        <v>126.53700000000001</v>
      </c>
      <c r="S813" s="14">
        <v>50.199600798403189</v>
      </c>
      <c r="T813" s="14">
        <v>1600</v>
      </c>
    </row>
    <row r="814" spans="1:20">
      <c r="A814">
        <v>96</v>
      </c>
      <c r="B814" s="7">
        <v>1250</v>
      </c>
      <c r="C814">
        <v>8.4</v>
      </c>
      <c r="D814">
        <v>0.12280000000000001</v>
      </c>
      <c r="E814">
        <v>55.5</v>
      </c>
      <c r="F814">
        <v>5.44854E-3</v>
      </c>
      <c r="G814">
        <v>132.25200000000001</v>
      </c>
      <c r="L814" s="40">
        <v>126.54</v>
      </c>
      <c r="M814" s="20">
        <v>379.62</v>
      </c>
      <c r="S814" s="14">
        <v>50.266134397870921</v>
      </c>
      <c r="T814" s="14">
        <v>1600</v>
      </c>
    </row>
    <row r="815" spans="1:20">
      <c r="A815">
        <v>200</v>
      </c>
      <c r="B815" s="7">
        <v>1600</v>
      </c>
      <c r="C815">
        <v>8.4</v>
      </c>
      <c r="D815">
        <v>0.10539999999999999</v>
      </c>
      <c r="E815">
        <v>55.5</v>
      </c>
      <c r="F815">
        <v>5.44854E-3</v>
      </c>
      <c r="G815">
        <v>133.03200000000001</v>
      </c>
      <c r="L815" s="40">
        <v>126.565</v>
      </c>
      <c r="M815" s="20">
        <v>126.565</v>
      </c>
      <c r="S815" s="14">
        <v>50.332667997338653</v>
      </c>
      <c r="T815" s="14">
        <v>1600</v>
      </c>
    </row>
    <row r="816" spans="1:20">
      <c r="A816">
        <v>171</v>
      </c>
      <c r="B816" s="7">
        <v>2000</v>
      </c>
      <c r="C816">
        <v>8.4</v>
      </c>
      <c r="D816">
        <v>6.5199999999999994E-2</v>
      </c>
      <c r="E816">
        <v>55.5</v>
      </c>
      <c r="F816">
        <v>5.44854E-3</v>
      </c>
      <c r="G816">
        <v>133.042</v>
      </c>
      <c r="L816" s="40">
        <v>126.59</v>
      </c>
      <c r="M816" s="20">
        <v>126.59</v>
      </c>
      <c r="S816" s="14">
        <v>50.399201596806385</v>
      </c>
      <c r="T816" s="14">
        <v>1600</v>
      </c>
    </row>
    <row r="817" spans="1:20">
      <c r="A817">
        <v>18</v>
      </c>
      <c r="B817" s="7">
        <v>2500</v>
      </c>
      <c r="C817">
        <v>8.4</v>
      </c>
      <c r="D817">
        <v>0.11409999999999999</v>
      </c>
      <c r="E817">
        <v>55.5</v>
      </c>
      <c r="F817">
        <v>5.44854E-3</v>
      </c>
      <c r="G817">
        <v>131.542</v>
      </c>
      <c r="L817" s="40">
        <v>126.599</v>
      </c>
      <c r="M817" s="20">
        <v>126.599</v>
      </c>
      <c r="S817" s="14">
        <v>50.465735196274117</v>
      </c>
      <c r="T817" s="14">
        <v>1600</v>
      </c>
    </row>
    <row r="818" spans="1:20">
      <c r="A818">
        <v>107</v>
      </c>
      <c r="B818" s="7">
        <v>3150</v>
      </c>
      <c r="C818">
        <v>8.4</v>
      </c>
      <c r="D818">
        <v>5.4100000000000002E-2</v>
      </c>
      <c r="E818">
        <v>55.5</v>
      </c>
      <c r="F818">
        <v>5.44854E-3</v>
      </c>
      <c r="G818">
        <v>128.40199999999999</v>
      </c>
      <c r="L818" s="40">
        <v>126.616</v>
      </c>
      <c r="M818" s="20">
        <v>126.616</v>
      </c>
      <c r="S818" s="14">
        <v>50.532268795741849</v>
      </c>
      <c r="T818" s="14">
        <v>1600</v>
      </c>
    </row>
    <row r="819" spans="1:20">
      <c r="A819">
        <v>152</v>
      </c>
      <c r="B819" s="7">
        <v>4000</v>
      </c>
      <c r="C819">
        <v>8.4</v>
      </c>
      <c r="D819">
        <v>0.1953</v>
      </c>
      <c r="E819">
        <v>55.5</v>
      </c>
      <c r="F819">
        <v>5.44854E-3</v>
      </c>
      <c r="G819">
        <v>122.61199999999999</v>
      </c>
      <c r="L819" s="40">
        <v>126.63200000000001</v>
      </c>
      <c r="M819" s="20">
        <v>126.63200000000001</v>
      </c>
      <c r="S819" s="14">
        <v>50.598802395209574</v>
      </c>
      <c r="T819" s="14">
        <v>1600</v>
      </c>
    </row>
    <row r="820" spans="1:20">
      <c r="A820">
        <v>120</v>
      </c>
      <c r="B820" s="7">
        <v>5000</v>
      </c>
      <c r="C820">
        <v>8.4</v>
      </c>
      <c r="D820">
        <v>0.18629999999999999</v>
      </c>
      <c r="E820">
        <v>55.5</v>
      </c>
      <c r="F820">
        <v>5.44854E-3</v>
      </c>
      <c r="G820">
        <v>115.812</v>
      </c>
      <c r="L820" s="40">
        <v>126.642</v>
      </c>
      <c r="M820" s="20">
        <v>126.642</v>
      </c>
      <c r="S820" s="14">
        <v>50.665335994677307</v>
      </c>
      <c r="T820" s="14">
        <v>1600</v>
      </c>
    </row>
    <row r="821" spans="1:20">
      <c r="A821">
        <v>143</v>
      </c>
      <c r="B821" s="7">
        <v>400</v>
      </c>
      <c r="C821">
        <v>8.4</v>
      </c>
      <c r="D821">
        <v>0.1681</v>
      </c>
      <c r="E821">
        <v>39.6</v>
      </c>
      <c r="F821">
        <v>5.6622900000000004E-3</v>
      </c>
      <c r="G821">
        <v>120.015</v>
      </c>
      <c r="L821" s="40">
        <v>126.64400000000001</v>
      </c>
      <c r="M821" s="20">
        <v>126.64400000000001</v>
      </c>
      <c r="S821" s="14">
        <v>50.731869594145039</v>
      </c>
      <c r="T821" s="14">
        <v>1600</v>
      </c>
    </row>
    <row r="822" spans="1:20">
      <c r="A822">
        <v>24</v>
      </c>
      <c r="B822" s="7">
        <v>500</v>
      </c>
      <c r="C822">
        <v>8.4</v>
      </c>
      <c r="D822">
        <v>9.0499999999999997E-2</v>
      </c>
      <c r="E822">
        <v>39.6</v>
      </c>
      <c r="F822">
        <v>5.6622900000000004E-3</v>
      </c>
      <c r="G822">
        <v>122.905</v>
      </c>
      <c r="L822" s="40">
        <v>126.645</v>
      </c>
      <c r="M822" s="20">
        <v>126.645</v>
      </c>
      <c r="S822" s="14">
        <v>50.798403193612771</v>
      </c>
      <c r="T822" s="14">
        <v>1600</v>
      </c>
    </row>
    <row r="823" spans="1:20">
      <c r="A823">
        <v>104</v>
      </c>
      <c r="B823" s="7">
        <v>630</v>
      </c>
      <c r="C823">
        <v>8.4</v>
      </c>
      <c r="D823">
        <v>9.9099999999999994E-2</v>
      </c>
      <c r="E823">
        <v>39.6</v>
      </c>
      <c r="F823">
        <v>5.6622900000000004E-3</v>
      </c>
      <c r="G823">
        <v>126.045</v>
      </c>
      <c r="L823" s="40">
        <v>126.648</v>
      </c>
      <c r="M823" s="20">
        <v>126.648</v>
      </c>
      <c r="S823" s="14">
        <v>50.864936793080503</v>
      </c>
      <c r="T823" s="14">
        <v>1600</v>
      </c>
    </row>
    <row r="824" spans="1:20">
      <c r="A824">
        <v>170</v>
      </c>
      <c r="B824" s="7">
        <v>800</v>
      </c>
      <c r="C824">
        <v>8.4</v>
      </c>
      <c r="D824">
        <v>8.9700000000000002E-2</v>
      </c>
      <c r="E824">
        <v>39.6</v>
      </c>
      <c r="F824">
        <v>5.6622900000000004E-3</v>
      </c>
      <c r="G824">
        <v>128.435</v>
      </c>
      <c r="L824" s="40">
        <v>126.661</v>
      </c>
      <c r="M824" s="20">
        <v>126.661</v>
      </c>
      <c r="S824" s="14">
        <v>50.931470392548235</v>
      </c>
      <c r="T824" s="14">
        <v>1600</v>
      </c>
    </row>
    <row r="825" spans="1:20">
      <c r="A825">
        <v>115</v>
      </c>
      <c r="B825" s="7">
        <v>1000</v>
      </c>
      <c r="C825">
        <v>8.4</v>
      </c>
      <c r="D825">
        <v>5.9799999999999999E-2</v>
      </c>
      <c r="E825">
        <v>39.6</v>
      </c>
      <c r="F825">
        <v>5.6622900000000004E-3</v>
      </c>
      <c r="G825">
        <v>130.19499999999999</v>
      </c>
      <c r="L825" s="40">
        <v>126.675</v>
      </c>
      <c r="M825" s="20">
        <v>126.675</v>
      </c>
      <c r="S825" s="14">
        <v>50.998003992015967</v>
      </c>
      <c r="T825" s="14">
        <v>1600</v>
      </c>
    </row>
    <row r="826" spans="1:20">
      <c r="A826">
        <v>159</v>
      </c>
      <c r="B826" s="7">
        <v>1250</v>
      </c>
      <c r="C826">
        <v>8.4</v>
      </c>
      <c r="D826">
        <v>0.14710000000000001</v>
      </c>
      <c r="E826">
        <v>39.6</v>
      </c>
      <c r="F826">
        <v>5.6622900000000004E-3</v>
      </c>
      <c r="G826">
        <v>131.20500000000001</v>
      </c>
      <c r="L826" s="40">
        <v>126.67700000000001</v>
      </c>
      <c r="M826" s="20">
        <v>126.67700000000001</v>
      </c>
      <c r="S826" s="14">
        <v>51.064537591483699</v>
      </c>
      <c r="T826" s="14">
        <v>2000</v>
      </c>
    </row>
    <row r="827" spans="1:20">
      <c r="A827">
        <v>125</v>
      </c>
      <c r="B827" s="7">
        <v>1600</v>
      </c>
      <c r="C827">
        <v>8.4</v>
      </c>
      <c r="D827">
        <v>0.16839999999999999</v>
      </c>
      <c r="E827">
        <v>39.6</v>
      </c>
      <c r="F827">
        <v>5.6622900000000004E-3</v>
      </c>
      <c r="G827">
        <v>130.965</v>
      </c>
      <c r="L827" s="40">
        <v>126.71299999999999</v>
      </c>
      <c r="M827" s="20">
        <v>126.71299999999999</v>
      </c>
      <c r="S827" s="14">
        <v>51.131071190951431</v>
      </c>
      <c r="T827" s="14">
        <v>2000</v>
      </c>
    </row>
    <row r="828" spans="1:20">
      <c r="A828">
        <v>128</v>
      </c>
      <c r="B828" s="7">
        <v>2000</v>
      </c>
      <c r="C828">
        <v>8.4</v>
      </c>
      <c r="D828">
        <v>0.17269999999999999</v>
      </c>
      <c r="E828">
        <v>39.6</v>
      </c>
      <c r="F828">
        <v>5.6622900000000004E-3</v>
      </c>
      <c r="G828">
        <v>129.965</v>
      </c>
      <c r="L828" s="40">
        <v>126.736</v>
      </c>
      <c r="M828" s="20">
        <v>126.736</v>
      </c>
      <c r="S828" s="14">
        <v>51.197604790419156</v>
      </c>
      <c r="T828" s="14">
        <v>2000</v>
      </c>
    </row>
    <row r="829" spans="1:20">
      <c r="A829">
        <v>105</v>
      </c>
      <c r="B829" s="7">
        <v>2500</v>
      </c>
      <c r="C829">
        <v>8.4</v>
      </c>
      <c r="D829">
        <v>0.12429999999999999</v>
      </c>
      <c r="E829">
        <v>39.6</v>
      </c>
      <c r="F829">
        <v>5.6622900000000004E-3</v>
      </c>
      <c r="G829">
        <v>127.465</v>
      </c>
      <c r="L829" s="40">
        <v>126.74299999999999</v>
      </c>
      <c r="M829" s="20">
        <v>126.74299999999999</v>
      </c>
      <c r="S829" s="14">
        <v>51.264138389886888</v>
      </c>
      <c r="T829" s="14">
        <v>2000</v>
      </c>
    </row>
    <row r="830" spans="1:20">
      <c r="A830">
        <v>209</v>
      </c>
      <c r="B830" s="7">
        <v>3150</v>
      </c>
      <c r="C830">
        <v>8.4</v>
      </c>
      <c r="D830">
        <v>0.10199999999999999</v>
      </c>
      <c r="E830">
        <v>39.6</v>
      </c>
      <c r="F830">
        <v>5.6622900000000004E-3</v>
      </c>
      <c r="G830">
        <v>123.965</v>
      </c>
      <c r="L830" s="40">
        <v>126.746</v>
      </c>
      <c r="M830" s="20">
        <v>126.746</v>
      </c>
      <c r="S830" s="14">
        <v>51.33067198935462</v>
      </c>
      <c r="T830" s="14">
        <v>2000</v>
      </c>
    </row>
    <row r="831" spans="1:20">
      <c r="A831">
        <v>190</v>
      </c>
      <c r="B831" s="7">
        <v>4000</v>
      </c>
      <c r="C831">
        <v>8.4</v>
      </c>
      <c r="D831">
        <v>0.12529999999999999</v>
      </c>
      <c r="E831">
        <v>39.6</v>
      </c>
      <c r="F831">
        <v>5.6622900000000004E-3</v>
      </c>
      <c r="G831">
        <v>118.955</v>
      </c>
      <c r="L831" s="40">
        <v>126.752</v>
      </c>
      <c r="M831" s="20">
        <v>126.752</v>
      </c>
      <c r="S831" s="14">
        <v>51.397205588822352</v>
      </c>
      <c r="T831" s="14">
        <v>2000</v>
      </c>
    </row>
    <row r="832" spans="1:20">
      <c r="A832">
        <v>199</v>
      </c>
      <c r="B832" s="7">
        <v>400</v>
      </c>
      <c r="C832">
        <v>8.4</v>
      </c>
      <c r="D832">
        <v>4.5999999999999999E-2</v>
      </c>
      <c r="E832">
        <v>31.7</v>
      </c>
      <c r="F832">
        <v>5.8077600000000004E-3</v>
      </c>
      <c r="G832">
        <v>120.07599999999999</v>
      </c>
      <c r="L832" s="40">
        <v>126.758</v>
      </c>
      <c r="M832" s="20">
        <v>126.758</v>
      </c>
      <c r="S832" s="14">
        <v>51.463739188290084</v>
      </c>
      <c r="T832" s="14">
        <v>2000</v>
      </c>
    </row>
    <row r="833" spans="1:20">
      <c r="A833">
        <v>110</v>
      </c>
      <c r="B833" s="7">
        <v>500</v>
      </c>
      <c r="C833">
        <v>8.4</v>
      </c>
      <c r="D833">
        <v>0.1913</v>
      </c>
      <c r="E833">
        <v>31.7</v>
      </c>
      <c r="F833">
        <v>5.8077600000000004E-3</v>
      </c>
      <c r="G833">
        <v>122.96599999999999</v>
      </c>
      <c r="L833" s="40">
        <v>126.78</v>
      </c>
      <c r="M833" s="20">
        <v>126.78</v>
      </c>
      <c r="S833" s="14">
        <v>51.530272787757816</v>
      </c>
      <c r="T833" s="14">
        <v>2000</v>
      </c>
    </row>
    <row r="834" spans="1:20">
      <c r="A834">
        <v>151</v>
      </c>
      <c r="B834" s="7">
        <v>630</v>
      </c>
      <c r="C834">
        <v>8.4</v>
      </c>
      <c r="D834">
        <v>7.1800000000000003E-2</v>
      </c>
      <c r="E834">
        <v>31.7</v>
      </c>
      <c r="F834">
        <v>5.8077600000000004E-3</v>
      </c>
      <c r="G834">
        <v>125.85599999999999</v>
      </c>
      <c r="L834" s="40">
        <v>126.79</v>
      </c>
      <c r="M834" s="20">
        <v>126.79</v>
      </c>
      <c r="S834" s="14">
        <v>51.596806387225548</v>
      </c>
      <c r="T834" s="14">
        <v>2000</v>
      </c>
    </row>
    <row r="835" spans="1:20">
      <c r="A835">
        <v>219</v>
      </c>
      <c r="B835" s="7">
        <v>800</v>
      </c>
      <c r="C835">
        <v>8.4</v>
      </c>
      <c r="D835">
        <v>0.10879999999999999</v>
      </c>
      <c r="E835">
        <v>31.7</v>
      </c>
      <c r="F835">
        <v>5.8077600000000004E-3</v>
      </c>
      <c r="G835">
        <v>128.24600000000001</v>
      </c>
      <c r="L835" s="40">
        <v>126.80500000000001</v>
      </c>
      <c r="M835" s="20">
        <v>253.61</v>
      </c>
      <c r="S835" s="14">
        <v>51.663339986693281</v>
      </c>
      <c r="T835" s="14">
        <v>2000</v>
      </c>
    </row>
    <row r="836" spans="1:20">
      <c r="A836">
        <v>33</v>
      </c>
      <c r="B836" s="7">
        <v>1000</v>
      </c>
      <c r="C836">
        <v>8.4</v>
      </c>
      <c r="D836">
        <v>0.14979999999999999</v>
      </c>
      <c r="E836">
        <v>31.7</v>
      </c>
      <c r="F836">
        <v>5.8077600000000004E-3</v>
      </c>
      <c r="G836">
        <v>129.51599999999999</v>
      </c>
      <c r="L836" s="40">
        <v>126.807</v>
      </c>
      <c r="M836" s="20">
        <v>126.807</v>
      </c>
      <c r="S836" s="14">
        <v>51.729873586161006</v>
      </c>
      <c r="T836" s="14">
        <v>2000</v>
      </c>
    </row>
    <row r="837" spans="1:20">
      <c r="A837">
        <v>156</v>
      </c>
      <c r="B837" s="7">
        <v>1250</v>
      </c>
      <c r="C837">
        <v>8.4</v>
      </c>
      <c r="D837">
        <v>0.15</v>
      </c>
      <c r="E837">
        <v>31.7</v>
      </c>
      <c r="F837">
        <v>5.8077600000000004E-3</v>
      </c>
      <c r="G837">
        <v>130.15600000000001</v>
      </c>
      <c r="L837" s="40">
        <v>126.82599999999999</v>
      </c>
      <c r="M837" s="20">
        <v>126.82599999999999</v>
      </c>
      <c r="S837" s="14">
        <v>51.796407185628738</v>
      </c>
      <c r="T837" s="14">
        <v>2000</v>
      </c>
    </row>
    <row r="838" spans="1:20">
      <c r="A838">
        <v>161</v>
      </c>
      <c r="B838" s="7">
        <v>1600</v>
      </c>
      <c r="C838">
        <v>8.4</v>
      </c>
      <c r="D838">
        <v>0.1148</v>
      </c>
      <c r="E838">
        <v>31.7</v>
      </c>
      <c r="F838">
        <v>5.8077600000000004E-3</v>
      </c>
      <c r="G838">
        <v>129.29599999999999</v>
      </c>
      <c r="L838" s="40">
        <v>126.83499999999999</v>
      </c>
      <c r="M838" s="20">
        <v>126.83499999999999</v>
      </c>
      <c r="S838" s="14">
        <v>51.86294078509647</v>
      </c>
      <c r="T838" s="14">
        <v>2000</v>
      </c>
    </row>
    <row r="839" spans="1:20">
      <c r="A839">
        <v>133</v>
      </c>
      <c r="B839" s="7">
        <v>2000</v>
      </c>
      <c r="C839">
        <v>8.4</v>
      </c>
      <c r="D839">
        <v>0.13220000000000001</v>
      </c>
      <c r="E839">
        <v>31.7</v>
      </c>
      <c r="F839">
        <v>5.8077600000000004E-3</v>
      </c>
      <c r="G839">
        <v>127.68600000000001</v>
      </c>
      <c r="L839" s="40">
        <v>126.83799999999999</v>
      </c>
      <c r="M839" s="20">
        <v>253.67599999999999</v>
      </c>
      <c r="S839" s="14">
        <v>51.929474384564202</v>
      </c>
      <c r="T839" s="14">
        <v>2000</v>
      </c>
    </row>
    <row r="840" spans="1:20">
      <c r="A840">
        <v>131</v>
      </c>
      <c r="B840" s="7">
        <v>2500</v>
      </c>
      <c r="C840">
        <v>8.4</v>
      </c>
      <c r="D840">
        <v>7.8899999999999998E-2</v>
      </c>
      <c r="E840">
        <v>31.7</v>
      </c>
      <c r="F840">
        <v>5.8077600000000004E-3</v>
      </c>
      <c r="G840">
        <v>125.57599999999999</v>
      </c>
      <c r="L840" s="40">
        <v>126.842</v>
      </c>
      <c r="M840" s="20">
        <v>126.842</v>
      </c>
      <c r="S840" s="14">
        <v>51.996007984031934</v>
      </c>
      <c r="T840" s="14">
        <v>2000</v>
      </c>
    </row>
    <row r="841" spans="1:20">
      <c r="A841">
        <v>54</v>
      </c>
      <c r="B841" s="7">
        <v>3150</v>
      </c>
      <c r="C841">
        <v>8.4</v>
      </c>
      <c r="D841">
        <v>0.1186</v>
      </c>
      <c r="E841">
        <v>31.7</v>
      </c>
      <c r="F841">
        <v>5.8077600000000004E-3</v>
      </c>
      <c r="G841">
        <v>122.086</v>
      </c>
      <c r="L841" s="40">
        <v>126.843</v>
      </c>
      <c r="M841" s="20">
        <v>126.843</v>
      </c>
      <c r="S841" s="14">
        <v>52.062541583499666</v>
      </c>
      <c r="T841" s="14">
        <v>2000</v>
      </c>
    </row>
    <row r="842" spans="1:20">
      <c r="A842">
        <v>24</v>
      </c>
      <c r="B842" s="7">
        <v>4000</v>
      </c>
      <c r="C842">
        <v>8.4</v>
      </c>
      <c r="D842">
        <v>0.16650000000000001</v>
      </c>
      <c r="E842">
        <v>31.7</v>
      </c>
      <c r="F842">
        <v>5.8077600000000004E-3</v>
      </c>
      <c r="G842">
        <v>118.10599999999999</v>
      </c>
      <c r="L842" s="40">
        <v>126.846</v>
      </c>
      <c r="M842" s="20">
        <v>126.846</v>
      </c>
      <c r="S842" s="14">
        <v>52.129075182967398</v>
      </c>
      <c r="T842" s="14">
        <v>2000</v>
      </c>
    </row>
    <row r="843" spans="1:20">
      <c r="A843">
        <v>48</v>
      </c>
      <c r="B843" s="7">
        <v>200</v>
      </c>
      <c r="C843">
        <v>11.2</v>
      </c>
      <c r="D843">
        <v>0.10639999999999999</v>
      </c>
      <c r="E843">
        <v>71.3</v>
      </c>
      <c r="F843">
        <v>1.4071999999999999E-2</v>
      </c>
      <c r="G843">
        <v>125.941</v>
      </c>
      <c r="L843" s="40">
        <v>126.863</v>
      </c>
      <c r="M843" s="20">
        <v>126.863</v>
      </c>
      <c r="S843" s="14">
        <v>52.19560878243513</v>
      </c>
      <c r="T843" s="14">
        <v>2000</v>
      </c>
    </row>
    <row r="844" spans="1:20">
      <c r="A844">
        <v>212</v>
      </c>
      <c r="B844" s="7">
        <v>250</v>
      </c>
      <c r="C844">
        <v>11.2</v>
      </c>
      <c r="D844">
        <v>0.1416</v>
      </c>
      <c r="E844">
        <v>71.3</v>
      </c>
      <c r="F844">
        <v>1.4071999999999999E-2</v>
      </c>
      <c r="G844">
        <v>127.101</v>
      </c>
      <c r="L844" s="40">
        <v>126.886</v>
      </c>
      <c r="M844" s="20">
        <v>126.886</v>
      </c>
      <c r="S844" s="14">
        <v>52.262142381902855</v>
      </c>
      <c r="T844" s="14">
        <v>2000</v>
      </c>
    </row>
    <row r="845" spans="1:20">
      <c r="A845">
        <v>91</v>
      </c>
      <c r="B845" s="7">
        <v>315</v>
      </c>
      <c r="C845">
        <v>11.2</v>
      </c>
      <c r="D845">
        <v>5.3999999999999999E-2</v>
      </c>
      <c r="E845">
        <v>71.3</v>
      </c>
      <c r="F845">
        <v>1.4071999999999999E-2</v>
      </c>
      <c r="G845">
        <v>128.381</v>
      </c>
      <c r="L845" s="40">
        <v>126.896</v>
      </c>
      <c r="M845" s="20">
        <v>126.896</v>
      </c>
      <c r="S845" s="14">
        <v>52.328675981370587</v>
      </c>
      <c r="T845" s="14">
        <v>2000</v>
      </c>
    </row>
    <row r="846" spans="1:20">
      <c r="A846">
        <v>4</v>
      </c>
      <c r="B846" s="7">
        <v>400</v>
      </c>
      <c r="C846">
        <v>11.2</v>
      </c>
      <c r="D846">
        <v>9.4200000000000006E-2</v>
      </c>
      <c r="E846">
        <v>71.3</v>
      </c>
      <c r="F846">
        <v>1.4071999999999999E-2</v>
      </c>
      <c r="G846">
        <v>129.28100000000001</v>
      </c>
      <c r="L846" s="40">
        <v>126.898</v>
      </c>
      <c r="M846" s="20">
        <v>126.898</v>
      </c>
      <c r="S846" s="14">
        <v>52.395209580838319</v>
      </c>
      <c r="T846" s="14">
        <v>2000</v>
      </c>
    </row>
    <row r="847" spans="1:20">
      <c r="A847">
        <v>187</v>
      </c>
      <c r="B847" s="7">
        <v>500</v>
      </c>
      <c r="C847">
        <v>11.2</v>
      </c>
      <c r="D847">
        <v>7.8E-2</v>
      </c>
      <c r="E847">
        <v>71.3</v>
      </c>
      <c r="F847">
        <v>1.4071999999999999E-2</v>
      </c>
      <c r="G847">
        <v>130.31100000000001</v>
      </c>
      <c r="L847" s="40">
        <v>126.926</v>
      </c>
      <c r="M847" s="20">
        <v>126.926</v>
      </c>
      <c r="S847" s="14">
        <v>52.461743180306051</v>
      </c>
      <c r="T847" s="14">
        <v>2000</v>
      </c>
    </row>
    <row r="848" spans="1:20">
      <c r="A848">
        <v>134</v>
      </c>
      <c r="B848" s="7">
        <v>630</v>
      </c>
      <c r="C848">
        <v>11.2</v>
      </c>
      <c r="D848">
        <v>9.6699999999999994E-2</v>
      </c>
      <c r="E848">
        <v>71.3</v>
      </c>
      <c r="F848">
        <v>1.4071999999999999E-2</v>
      </c>
      <c r="G848">
        <v>133.61099999999999</v>
      </c>
      <c r="L848" s="40">
        <v>126.93300000000001</v>
      </c>
      <c r="M848" s="20">
        <v>126.93300000000001</v>
      </c>
      <c r="S848" s="14">
        <v>52.528276779773783</v>
      </c>
      <c r="T848" s="14">
        <v>2000</v>
      </c>
    </row>
    <row r="849" spans="1:20">
      <c r="A849">
        <v>24</v>
      </c>
      <c r="B849" s="7">
        <v>800</v>
      </c>
      <c r="C849">
        <v>11.2</v>
      </c>
      <c r="D849">
        <v>8.4699999999999998E-2</v>
      </c>
      <c r="E849">
        <v>71.3</v>
      </c>
      <c r="F849">
        <v>1.4071999999999999E-2</v>
      </c>
      <c r="G849">
        <v>136.03100000000001</v>
      </c>
      <c r="L849" s="40">
        <v>126.944</v>
      </c>
      <c r="M849" s="20">
        <v>126.944</v>
      </c>
      <c r="S849" s="14">
        <v>52.594810379241515</v>
      </c>
      <c r="T849" s="14">
        <v>2000</v>
      </c>
    </row>
    <row r="850" spans="1:20">
      <c r="A850">
        <v>6</v>
      </c>
      <c r="B850" s="7">
        <v>1000</v>
      </c>
      <c r="C850">
        <v>11.2</v>
      </c>
      <c r="D850">
        <v>0.15260000000000001</v>
      </c>
      <c r="E850">
        <v>71.3</v>
      </c>
      <c r="F850">
        <v>1.4071999999999999E-2</v>
      </c>
      <c r="G850">
        <v>136.941</v>
      </c>
      <c r="L850" s="40">
        <v>126.959</v>
      </c>
      <c r="M850" s="20">
        <v>126.959</v>
      </c>
      <c r="S850" s="14">
        <v>52.661343978709247</v>
      </c>
      <c r="T850" s="14">
        <v>2000</v>
      </c>
    </row>
    <row r="851" spans="1:20">
      <c r="A851">
        <v>135</v>
      </c>
      <c r="B851" s="7">
        <v>1250</v>
      </c>
      <c r="C851">
        <v>11.2</v>
      </c>
      <c r="D851">
        <v>0.1137</v>
      </c>
      <c r="E851">
        <v>71.3</v>
      </c>
      <c r="F851">
        <v>1.4071999999999999E-2</v>
      </c>
      <c r="G851">
        <v>136.191</v>
      </c>
      <c r="L851" s="40">
        <v>126.96599999999999</v>
      </c>
      <c r="M851" s="20">
        <v>126.96599999999999</v>
      </c>
      <c r="S851" s="14">
        <v>52.72787757817698</v>
      </c>
      <c r="T851" s="14">
        <v>2000</v>
      </c>
    </row>
    <row r="852" spans="1:20">
      <c r="A852">
        <v>132</v>
      </c>
      <c r="B852" s="7">
        <v>1600</v>
      </c>
      <c r="C852">
        <v>11.2</v>
      </c>
      <c r="D852">
        <v>0.1022</v>
      </c>
      <c r="E852">
        <v>71.3</v>
      </c>
      <c r="F852">
        <v>1.4071999999999999E-2</v>
      </c>
      <c r="G852">
        <v>135.191</v>
      </c>
      <c r="L852" s="40">
        <v>126.986</v>
      </c>
      <c r="M852" s="20">
        <v>126.986</v>
      </c>
      <c r="S852" s="14">
        <v>52.794411177644704</v>
      </c>
      <c r="T852" s="14">
        <v>2000</v>
      </c>
    </row>
    <row r="853" spans="1:20">
      <c r="A853">
        <v>101</v>
      </c>
      <c r="B853" s="7">
        <v>2000</v>
      </c>
      <c r="C853">
        <v>11.2</v>
      </c>
      <c r="D853">
        <v>7.5300000000000006E-2</v>
      </c>
      <c r="E853">
        <v>71.3</v>
      </c>
      <c r="F853">
        <v>1.4071999999999999E-2</v>
      </c>
      <c r="G853">
        <v>133.31100000000001</v>
      </c>
      <c r="L853" s="40">
        <v>126.995</v>
      </c>
      <c r="M853" s="20">
        <v>126.995</v>
      </c>
      <c r="S853" s="14">
        <v>52.860944777112437</v>
      </c>
      <c r="T853" s="14">
        <v>2000</v>
      </c>
    </row>
    <row r="854" spans="1:20">
      <c r="A854">
        <v>34</v>
      </c>
      <c r="B854" s="7">
        <v>2500</v>
      </c>
      <c r="C854">
        <v>11.2</v>
      </c>
      <c r="D854">
        <v>0.1157</v>
      </c>
      <c r="E854">
        <v>71.3</v>
      </c>
      <c r="F854">
        <v>1.4071999999999999E-2</v>
      </c>
      <c r="G854">
        <v>130.541</v>
      </c>
      <c r="L854" s="40">
        <v>127.006</v>
      </c>
      <c r="M854" s="20">
        <v>127.006</v>
      </c>
      <c r="S854" s="14">
        <v>52.927478376580169</v>
      </c>
      <c r="T854" s="14">
        <v>2000</v>
      </c>
    </row>
    <row r="855" spans="1:20">
      <c r="A855">
        <v>27</v>
      </c>
      <c r="B855" s="7">
        <v>3150</v>
      </c>
      <c r="C855">
        <v>11.2</v>
      </c>
      <c r="D855">
        <v>0.1676</v>
      </c>
      <c r="E855">
        <v>71.3</v>
      </c>
      <c r="F855">
        <v>1.4071999999999999E-2</v>
      </c>
      <c r="G855">
        <v>127.14100000000001</v>
      </c>
      <c r="L855" s="40">
        <v>127.008</v>
      </c>
      <c r="M855" s="20">
        <v>127.008</v>
      </c>
      <c r="S855" s="14">
        <v>52.994011976047901</v>
      </c>
      <c r="T855" s="14">
        <v>2000</v>
      </c>
    </row>
    <row r="856" spans="1:20">
      <c r="A856">
        <v>86</v>
      </c>
      <c r="B856" s="7">
        <v>4000</v>
      </c>
      <c r="C856">
        <v>11.2</v>
      </c>
      <c r="D856">
        <v>0.1671</v>
      </c>
      <c r="E856">
        <v>71.3</v>
      </c>
      <c r="F856">
        <v>1.4071999999999999E-2</v>
      </c>
      <c r="G856">
        <v>122.471</v>
      </c>
      <c r="L856" s="40">
        <v>127.011</v>
      </c>
      <c r="M856" s="20">
        <v>127.011</v>
      </c>
      <c r="S856" s="14">
        <v>53.060545575515633</v>
      </c>
      <c r="T856" s="14">
        <v>2000</v>
      </c>
    </row>
    <row r="857" spans="1:20">
      <c r="A857">
        <v>184</v>
      </c>
      <c r="B857" s="7">
        <v>200</v>
      </c>
      <c r="C857">
        <v>11.2</v>
      </c>
      <c r="D857">
        <v>5.4800000000000001E-2</v>
      </c>
      <c r="E857">
        <v>39.6</v>
      </c>
      <c r="F857">
        <v>1.50478E-2</v>
      </c>
      <c r="G857">
        <v>125.01</v>
      </c>
      <c r="L857" s="40">
        <v>127.039</v>
      </c>
      <c r="M857" s="20">
        <v>127.039</v>
      </c>
      <c r="S857" s="14">
        <v>53.127079174983365</v>
      </c>
      <c r="T857" s="14">
        <v>2000</v>
      </c>
    </row>
    <row r="858" spans="1:20">
      <c r="A858">
        <v>35</v>
      </c>
      <c r="B858" s="7">
        <v>250</v>
      </c>
      <c r="C858">
        <v>11.2</v>
      </c>
      <c r="D858">
        <v>4.5499999999999999E-2</v>
      </c>
      <c r="E858">
        <v>39.6</v>
      </c>
      <c r="F858">
        <v>1.50478E-2</v>
      </c>
      <c r="G858">
        <v>126.43</v>
      </c>
      <c r="L858" s="40">
        <v>127.04</v>
      </c>
      <c r="M858" s="20">
        <v>127.04</v>
      </c>
      <c r="S858" s="14">
        <v>53.193612774451097</v>
      </c>
      <c r="T858" s="14">
        <v>2000</v>
      </c>
    </row>
    <row r="859" spans="1:20">
      <c r="A859">
        <v>140</v>
      </c>
      <c r="B859" s="7">
        <v>315</v>
      </c>
      <c r="C859">
        <v>11.2</v>
      </c>
      <c r="D859">
        <v>8.1900000000000001E-2</v>
      </c>
      <c r="E859">
        <v>39.6</v>
      </c>
      <c r="F859">
        <v>1.50478E-2</v>
      </c>
      <c r="G859">
        <v>128.99</v>
      </c>
      <c r="L859" s="40">
        <v>127.054</v>
      </c>
      <c r="M859" s="20">
        <v>254.108</v>
      </c>
      <c r="S859" s="14">
        <v>53.260146373918829</v>
      </c>
      <c r="T859" s="14">
        <v>2000</v>
      </c>
    </row>
    <row r="860" spans="1:20">
      <c r="A860">
        <v>173</v>
      </c>
      <c r="B860" s="7">
        <v>400</v>
      </c>
      <c r="C860">
        <v>11.2</v>
      </c>
      <c r="D860">
        <v>0.1502</v>
      </c>
      <c r="E860">
        <v>39.6</v>
      </c>
      <c r="F860">
        <v>1.50478E-2</v>
      </c>
      <c r="G860">
        <v>130.66999999999999</v>
      </c>
      <c r="L860" s="40">
        <v>127.07599999999999</v>
      </c>
      <c r="M860" s="20">
        <v>127.07599999999999</v>
      </c>
      <c r="S860" s="14">
        <v>53.326679973386554</v>
      </c>
      <c r="T860" s="14">
        <v>2000</v>
      </c>
    </row>
    <row r="861" spans="1:20">
      <c r="A861">
        <v>131</v>
      </c>
      <c r="B861" s="7">
        <v>500</v>
      </c>
      <c r="C861">
        <v>11.2</v>
      </c>
      <c r="D861">
        <v>0.1479</v>
      </c>
      <c r="E861">
        <v>39.6</v>
      </c>
      <c r="F861">
        <v>1.50478E-2</v>
      </c>
      <c r="G861">
        <v>131.96</v>
      </c>
      <c r="L861" s="40">
        <v>127.09399999999999</v>
      </c>
      <c r="M861" s="20">
        <v>127.09399999999999</v>
      </c>
      <c r="S861" s="14">
        <v>53.393213572854286</v>
      </c>
      <c r="T861" s="14">
        <v>2000</v>
      </c>
    </row>
    <row r="862" spans="1:20">
      <c r="A862">
        <v>42</v>
      </c>
      <c r="B862" s="7">
        <v>630</v>
      </c>
      <c r="C862">
        <v>11.2</v>
      </c>
      <c r="D862">
        <v>6.7299999999999999E-2</v>
      </c>
      <c r="E862">
        <v>39.6</v>
      </c>
      <c r="F862">
        <v>1.50478E-2</v>
      </c>
      <c r="G862">
        <v>133.13</v>
      </c>
      <c r="L862" s="40">
        <v>127.095</v>
      </c>
      <c r="M862" s="20">
        <v>127.095</v>
      </c>
      <c r="S862" s="14">
        <v>53.459747172322018</v>
      </c>
      <c r="T862" s="14">
        <v>2000</v>
      </c>
    </row>
    <row r="863" spans="1:20">
      <c r="A863">
        <v>95</v>
      </c>
      <c r="B863" s="7">
        <v>800</v>
      </c>
      <c r="C863">
        <v>11.2</v>
      </c>
      <c r="D863">
        <v>0.17879999999999999</v>
      </c>
      <c r="E863">
        <v>39.6</v>
      </c>
      <c r="F863">
        <v>1.50478E-2</v>
      </c>
      <c r="G863">
        <v>133.79</v>
      </c>
      <c r="L863" s="40">
        <v>127.101</v>
      </c>
      <c r="M863" s="20">
        <v>127.101</v>
      </c>
      <c r="S863" s="14">
        <v>53.52628077178975</v>
      </c>
      <c r="T863" s="14">
        <v>2000</v>
      </c>
    </row>
    <row r="864" spans="1:20">
      <c r="A864">
        <v>17</v>
      </c>
      <c r="B864" s="7">
        <v>1000</v>
      </c>
      <c r="C864">
        <v>11.2</v>
      </c>
      <c r="D864">
        <v>3.6299999999999999E-2</v>
      </c>
      <c r="E864">
        <v>39.6</v>
      </c>
      <c r="F864">
        <v>1.50478E-2</v>
      </c>
      <c r="G864">
        <v>132.43</v>
      </c>
      <c r="L864" s="40">
        <v>127.117</v>
      </c>
      <c r="M864" s="20">
        <v>127.117</v>
      </c>
      <c r="S864" s="14">
        <v>53.592814371257482</v>
      </c>
      <c r="T864" s="14">
        <v>2000</v>
      </c>
    </row>
    <row r="865" spans="1:20">
      <c r="A865">
        <v>68</v>
      </c>
      <c r="B865" s="7">
        <v>1250</v>
      </c>
      <c r="C865">
        <v>11.2</v>
      </c>
      <c r="D865">
        <v>0.11849999999999999</v>
      </c>
      <c r="E865">
        <v>39.6</v>
      </c>
      <c r="F865">
        <v>1.50478E-2</v>
      </c>
      <c r="G865">
        <v>130.05000000000001</v>
      </c>
      <c r="L865" s="40">
        <v>127.122</v>
      </c>
      <c r="M865" s="20">
        <v>127.122</v>
      </c>
      <c r="S865" s="14">
        <v>53.659347970725214</v>
      </c>
      <c r="T865" s="14">
        <v>2000</v>
      </c>
    </row>
    <row r="866" spans="1:20">
      <c r="A866">
        <v>197</v>
      </c>
      <c r="B866" s="7">
        <v>1600</v>
      </c>
      <c r="C866">
        <v>11.2</v>
      </c>
      <c r="D866">
        <v>3.56E-2</v>
      </c>
      <c r="E866">
        <v>39.6</v>
      </c>
      <c r="F866">
        <v>1.50478E-2</v>
      </c>
      <c r="G866">
        <v>126.54</v>
      </c>
      <c r="L866" s="40">
        <v>127.127</v>
      </c>
      <c r="M866" s="20">
        <v>127.127</v>
      </c>
      <c r="S866" s="14">
        <v>53.725881570192946</v>
      </c>
      <c r="T866" s="14">
        <v>2000</v>
      </c>
    </row>
    <row r="867" spans="1:20">
      <c r="A867">
        <v>59</v>
      </c>
      <c r="B867" s="7">
        <v>2000</v>
      </c>
      <c r="C867">
        <v>11.2</v>
      </c>
      <c r="D867">
        <v>0.14249999999999999</v>
      </c>
      <c r="E867">
        <v>39.6</v>
      </c>
      <c r="F867">
        <v>1.50478E-2</v>
      </c>
      <c r="G867">
        <v>124.42</v>
      </c>
      <c r="L867" s="40">
        <v>127.14100000000001</v>
      </c>
      <c r="M867" s="20">
        <v>127.14100000000001</v>
      </c>
      <c r="S867" s="14">
        <v>53.792415169660678</v>
      </c>
      <c r="T867" s="14">
        <v>2000</v>
      </c>
    </row>
    <row r="868" spans="1:20">
      <c r="A868">
        <v>2</v>
      </c>
      <c r="B868" s="7">
        <v>2500</v>
      </c>
      <c r="C868">
        <v>11.2</v>
      </c>
      <c r="D868">
        <v>9.7500000000000003E-2</v>
      </c>
      <c r="E868">
        <v>39.6</v>
      </c>
      <c r="F868">
        <v>1.50478E-2</v>
      </c>
      <c r="G868">
        <v>122.17</v>
      </c>
      <c r="L868" s="40">
        <v>127.179</v>
      </c>
      <c r="M868" s="20">
        <v>127.179</v>
      </c>
      <c r="S868" s="14">
        <v>53.858948769128403</v>
      </c>
      <c r="T868" s="14">
        <v>2000</v>
      </c>
    </row>
    <row r="869" spans="1:20">
      <c r="A869">
        <v>119</v>
      </c>
      <c r="B869" s="7">
        <v>3150</v>
      </c>
      <c r="C869">
        <v>11.2</v>
      </c>
      <c r="D869">
        <v>0.1724</v>
      </c>
      <c r="E869">
        <v>39.6</v>
      </c>
      <c r="F869">
        <v>1.50478E-2</v>
      </c>
      <c r="G869">
        <v>119.67</v>
      </c>
      <c r="L869" s="40">
        <v>127.197</v>
      </c>
      <c r="M869" s="20">
        <v>127.197</v>
      </c>
      <c r="S869" s="14">
        <v>53.925482368596136</v>
      </c>
      <c r="T869" s="14">
        <v>2000</v>
      </c>
    </row>
    <row r="870" spans="1:20">
      <c r="A870">
        <v>19</v>
      </c>
      <c r="B870" s="7">
        <v>4000</v>
      </c>
      <c r="C870">
        <v>11.2</v>
      </c>
      <c r="D870">
        <v>3.2300000000000002E-2</v>
      </c>
      <c r="E870">
        <v>39.6</v>
      </c>
      <c r="F870">
        <v>1.50478E-2</v>
      </c>
      <c r="G870">
        <v>115.52</v>
      </c>
      <c r="L870" s="40">
        <v>127.206</v>
      </c>
      <c r="M870" s="20">
        <v>127.206</v>
      </c>
      <c r="S870" s="14">
        <v>53.992015968063868</v>
      </c>
      <c r="T870" s="14">
        <v>2000</v>
      </c>
    </row>
    <row r="871" spans="1:20">
      <c r="A871">
        <v>28</v>
      </c>
      <c r="B871" s="7">
        <v>200</v>
      </c>
      <c r="C871">
        <v>15.4</v>
      </c>
      <c r="D871">
        <v>0.19750000000000001</v>
      </c>
      <c r="E871">
        <v>71.3</v>
      </c>
      <c r="F871">
        <v>2.64269E-2</v>
      </c>
      <c r="G871">
        <v>123.595</v>
      </c>
      <c r="L871" s="40">
        <v>127.22</v>
      </c>
      <c r="M871" s="20">
        <v>127.22</v>
      </c>
      <c r="S871" s="14">
        <v>54.0585495675316</v>
      </c>
      <c r="T871" s="14">
        <v>2000</v>
      </c>
    </row>
    <row r="872" spans="1:20">
      <c r="A872">
        <v>65</v>
      </c>
      <c r="B872" s="7">
        <v>250</v>
      </c>
      <c r="C872">
        <v>15.4</v>
      </c>
      <c r="D872">
        <v>0.1163</v>
      </c>
      <c r="E872">
        <v>71.3</v>
      </c>
      <c r="F872">
        <v>2.64269E-2</v>
      </c>
      <c r="G872">
        <v>124.83499999999999</v>
      </c>
      <c r="L872" s="40">
        <v>127.224</v>
      </c>
      <c r="M872" s="20">
        <v>127.224</v>
      </c>
      <c r="S872" s="14">
        <v>54.125083166999332</v>
      </c>
      <c r="T872" s="14">
        <v>2000</v>
      </c>
    </row>
    <row r="873" spans="1:20">
      <c r="A873">
        <v>18</v>
      </c>
      <c r="B873" s="7">
        <v>315</v>
      </c>
      <c r="C873">
        <v>15.4</v>
      </c>
      <c r="D873">
        <v>5.6899999999999999E-2</v>
      </c>
      <c r="E873">
        <v>71.3</v>
      </c>
      <c r="F873">
        <v>2.64269E-2</v>
      </c>
      <c r="G873">
        <v>126.19499999999999</v>
      </c>
      <c r="L873" s="40">
        <v>127.229</v>
      </c>
      <c r="M873" s="20">
        <v>127.229</v>
      </c>
      <c r="S873" s="14">
        <v>54.191616766467064</v>
      </c>
      <c r="T873" s="14">
        <v>2000</v>
      </c>
    </row>
    <row r="874" spans="1:20">
      <c r="A874">
        <v>95</v>
      </c>
      <c r="B874" s="7">
        <v>400</v>
      </c>
      <c r="C874">
        <v>15.4</v>
      </c>
      <c r="D874">
        <v>5.8000000000000003E-2</v>
      </c>
      <c r="E874">
        <v>71.3</v>
      </c>
      <c r="F874">
        <v>2.64269E-2</v>
      </c>
      <c r="G874">
        <v>126.80500000000001</v>
      </c>
      <c r="L874" s="40">
        <v>127.233</v>
      </c>
      <c r="M874" s="20">
        <v>127.233</v>
      </c>
      <c r="S874" s="14">
        <v>54.258150365934796</v>
      </c>
      <c r="T874" s="14">
        <v>2000</v>
      </c>
    </row>
    <row r="875" spans="1:20">
      <c r="A875">
        <v>201</v>
      </c>
      <c r="B875" s="7">
        <v>500</v>
      </c>
      <c r="C875">
        <v>15.4</v>
      </c>
      <c r="D875">
        <v>0.1512</v>
      </c>
      <c r="E875">
        <v>71.3</v>
      </c>
      <c r="F875">
        <v>2.64269E-2</v>
      </c>
      <c r="G875">
        <v>127.285</v>
      </c>
      <c r="L875" s="40">
        <v>127.246</v>
      </c>
      <c r="M875" s="20">
        <v>127.246</v>
      </c>
      <c r="S875" s="14">
        <v>54.324683965402528</v>
      </c>
      <c r="T875" s="14">
        <v>2000</v>
      </c>
    </row>
    <row r="876" spans="1:20">
      <c r="A876">
        <v>40</v>
      </c>
      <c r="B876" s="7">
        <v>630</v>
      </c>
      <c r="C876">
        <v>15.4</v>
      </c>
      <c r="D876">
        <v>0.1207</v>
      </c>
      <c r="E876">
        <v>71.3</v>
      </c>
      <c r="F876">
        <v>2.64269E-2</v>
      </c>
      <c r="G876">
        <v>129.64500000000001</v>
      </c>
      <c r="L876" s="40">
        <v>127.251</v>
      </c>
      <c r="M876" s="20">
        <v>127.251</v>
      </c>
      <c r="S876" s="14">
        <v>54.391217564870253</v>
      </c>
      <c r="T876" s="14">
        <v>2000</v>
      </c>
    </row>
    <row r="877" spans="1:20">
      <c r="A877">
        <v>199</v>
      </c>
      <c r="B877" s="7">
        <v>800</v>
      </c>
      <c r="C877">
        <v>15.4</v>
      </c>
      <c r="D877">
        <v>0.1002</v>
      </c>
      <c r="E877">
        <v>71.3</v>
      </c>
      <c r="F877">
        <v>2.64269E-2</v>
      </c>
      <c r="G877">
        <v>131.51499999999999</v>
      </c>
      <c r="L877" s="40">
        <v>127.285</v>
      </c>
      <c r="M877" s="20">
        <v>127.285</v>
      </c>
      <c r="S877" s="14">
        <v>54.457751164337985</v>
      </c>
      <c r="T877" s="14">
        <v>2000</v>
      </c>
    </row>
    <row r="878" spans="1:20">
      <c r="A878">
        <v>2336</v>
      </c>
      <c r="B878" s="7">
        <v>1000</v>
      </c>
      <c r="C878">
        <v>15.4</v>
      </c>
      <c r="D878">
        <v>0.15609999999999999</v>
      </c>
      <c r="E878">
        <v>71.3</v>
      </c>
      <c r="F878">
        <v>2.64269E-2</v>
      </c>
      <c r="G878">
        <v>131.86500000000001</v>
      </c>
      <c r="L878" s="40">
        <v>127.29900000000001</v>
      </c>
      <c r="M878" s="20">
        <v>127.29900000000001</v>
      </c>
      <c r="S878" s="14">
        <v>54.524284763805717</v>
      </c>
      <c r="T878" s="14">
        <v>2000</v>
      </c>
    </row>
    <row r="879" spans="1:20">
      <c r="A879">
        <v>2216</v>
      </c>
      <c r="B879" s="7">
        <v>1250</v>
      </c>
      <c r="C879">
        <v>15.4</v>
      </c>
      <c r="D879">
        <v>4.0099999999999997E-2</v>
      </c>
      <c r="E879">
        <v>71.3</v>
      </c>
      <c r="F879">
        <v>2.64269E-2</v>
      </c>
      <c r="G879">
        <v>130.845</v>
      </c>
      <c r="L879" s="40">
        <v>127.307</v>
      </c>
      <c r="M879" s="20">
        <v>127.307</v>
      </c>
      <c r="S879" s="14">
        <v>54.590818363273449</v>
      </c>
      <c r="T879" s="14">
        <v>2000</v>
      </c>
    </row>
    <row r="880" spans="1:20">
      <c r="A880">
        <v>1327</v>
      </c>
      <c r="B880" s="7">
        <v>1600</v>
      </c>
      <c r="C880">
        <v>15.4</v>
      </c>
      <c r="D880">
        <v>0.13919999999999999</v>
      </c>
      <c r="E880">
        <v>71.3</v>
      </c>
      <c r="F880">
        <v>2.64269E-2</v>
      </c>
      <c r="G880">
        <v>130.065</v>
      </c>
      <c r="L880" s="40">
        <v>127.31399999999999</v>
      </c>
      <c r="M880" s="20">
        <v>127.31399999999999</v>
      </c>
      <c r="S880" s="14">
        <v>54.657351962741181</v>
      </c>
      <c r="T880" s="14">
        <v>2000</v>
      </c>
    </row>
    <row r="881" spans="1:20">
      <c r="A881">
        <v>1025</v>
      </c>
      <c r="B881" s="7">
        <v>2000</v>
      </c>
      <c r="C881">
        <v>15.4</v>
      </c>
      <c r="D881">
        <v>4.3099999999999999E-2</v>
      </c>
      <c r="E881">
        <v>71.3</v>
      </c>
      <c r="F881">
        <v>2.64269E-2</v>
      </c>
      <c r="G881">
        <v>129.285</v>
      </c>
      <c r="L881" s="40">
        <v>127.315</v>
      </c>
      <c r="M881" s="20">
        <v>381.94499999999999</v>
      </c>
      <c r="S881" s="14">
        <v>54.723885562208913</v>
      </c>
      <c r="T881" s="14">
        <v>2000</v>
      </c>
    </row>
    <row r="882" spans="1:20">
      <c r="A882">
        <v>920</v>
      </c>
      <c r="B882" s="7">
        <v>2500</v>
      </c>
      <c r="C882">
        <v>15.4</v>
      </c>
      <c r="D882">
        <v>5.45E-2</v>
      </c>
      <c r="E882">
        <v>71.3</v>
      </c>
      <c r="F882">
        <v>2.64269E-2</v>
      </c>
      <c r="G882">
        <v>127.625</v>
      </c>
      <c r="L882" s="40">
        <v>127.318</v>
      </c>
      <c r="M882" s="20">
        <v>127.318</v>
      </c>
      <c r="S882" s="14">
        <v>54.790419161676645</v>
      </c>
      <c r="T882" s="14">
        <v>2000</v>
      </c>
    </row>
    <row r="883" spans="1:20">
      <c r="A883">
        <v>465</v>
      </c>
      <c r="B883" s="7">
        <v>3150</v>
      </c>
      <c r="C883">
        <v>15.4</v>
      </c>
      <c r="D883">
        <v>6.2300000000000001E-2</v>
      </c>
      <c r="E883">
        <v>71.3</v>
      </c>
      <c r="F883">
        <v>2.64269E-2</v>
      </c>
      <c r="G883">
        <v>125.715</v>
      </c>
      <c r="L883" s="40">
        <v>127.32899999999999</v>
      </c>
      <c r="M883" s="20">
        <v>127.32899999999999</v>
      </c>
      <c r="S883" s="14">
        <v>54.856952761144377</v>
      </c>
      <c r="T883" s="14">
        <v>2000</v>
      </c>
    </row>
    <row r="884" spans="1:20">
      <c r="A884">
        <v>138</v>
      </c>
      <c r="B884" s="7">
        <v>4000</v>
      </c>
      <c r="C884">
        <v>15.4</v>
      </c>
      <c r="D884">
        <v>4.82E-2</v>
      </c>
      <c r="E884">
        <v>71.3</v>
      </c>
      <c r="F884">
        <v>2.64269E-2</v>
      </c>
      <c r="G884">
        <v>122.675</v>
      </c>
      <c r="L884" s="40">
        <v>127.35599999999999</v>
      </c>
      <c r="M884" s="20">
        <v>127.35599999999999</v>
      </c>
      <c r="S884" s="14">
        <v>54.923486360612102</v>
      </c>
      <c r="T884" s="14">
        <v>2000</v>
      </c>
    </row>
    <row r="885" spans="1:20">
      <c r="A885">
        <v>1411</v>
      </c>
      <c r="B885" s="7">
        <v>5000</v>
      </c>
      <c r="C885">
        <v>15.4</v>
      </c>
      <c r="D885">
        <v>7.3899999999999993E-2</v>
      </c>
      <c r="E885">
        <v>71.3</v>
      </c>
      <c r="F885">
        <v>2.64269E-2</v>
      </c>
      <c r="G885">
        <v>119.13500000000001</v>
      </c>
      <c r="L885" s="40">
        <v>127.358</v>
      </c>
      <c r="M885" s="20">
        <v>127.358</v>
      </c>
      <c r="S885" s="14">
        <v>54.990019960079835</v>
      </c>
      <c r="T885" s="14">
        <v>2000</v>
      </c>
    </row>
    <row r="886" spans="1:20">
      <c r="A886">
        <v>1439</v>
      </c>
      <c r="B886" s="7">
        <v>6300</v>
      </c>
      <c r="C886">
        <v>15.4</v>
      </c>
      <c r="D886">
        <v>3.3000000000000002E-2</v>
      </c>
      <c r="E886">
        <v>71.3</v>
      </c>
      <c r="F886">
        <v>2.64269E-2</v>
      </c>
      <c r="G886">
        <v>115.215</v>
      </c>
      <c r="L886" s="40">
        <v>127.36499999999999</v>
      </c>
      <c r="M886" s="20">
        <v>127.36499999999999</v>
      </c>
      <c r="S886" s="14">
        <v>55.056553559547567</v>
      </c>
      <c r="T886" s="14">
        <v>2000</v>
      </c>
    </row>
    <row r="887" spans="1:20">
      <c r="A887">
        <v>2388</v>
      </c>
      <c r="B887" s="7">
        <v>8000</v>
      </c>
      <c r="C887">
        <v>15.4</v>
      </c>
      <c r="D887">
        <v>0.1888</v>
      </c>
      <c r="E887">
        <v>71.3</v>
      </c>
      <c r="F887">
        <v>2.64269E-2</v>
      </c>
      <c r="G887">
        <v>112.675</v>
      </c>
      <c r="L887" s="40">
        <v>127.375</v>
      </c>
      <c r="M887" s="20">
        <v>127.375</v>
      </c>
      <c r="S887" s="14">
        <v>55.123087159015299</v>
      </c>
      <c r="T887" s="14">
        <v>2000</v>
      </c>
    </row>
    <row r="888" spans="1:20">
      <c r="A888">
        <v>1849</v>
      </c>
      <c r="B888" s="7">
        <v>200</v>
      </c>
      <c r="C888">
        <v>15.4</v>
      </c>
      <c r="D888">
        <v>0.1399</v>
      </c>
      <c r="E888">
        <v>55.5</v>
      </c>
      <c r="F888">
        <v>2.7192500000000001E-2</v>
      </c>
      <c r="G888">
        <v>122.94</v>
      </c>
      <c r="L888" s="40">
        <v>127.39400000000001</v>
      </c>
      <c r="M888" s="20">
        <v>127.39400000000001</v>
      </c>
      <c r="S888" s="14">
        <v>55.189620758483031</v>
      </c>
      <c r="T888" s="14">
        <v>2000</v>
      </c>
    </row>
    <row r="889" spans="1:20">
      <c r="A889">
        <v>1740</v>
      </c>
      <c r="B889" s="7">
        <v>250</v>
      </c>
      <c r="C889">
        <v>15.4</v>
      </c>
      <c r="D889">
        <v>8.72E-2</v>
      </c>
      <c r="E889">
        <v>55.5</v>
      </c>
      <c r="F889">
        <v>2.7192500000000001E-2</v>
      </c>
      <c r="G889">
        <v>124.17</v>
      </c>
      <c r="L889" s="40">
        <v>127.398</v>
      </c>
      <c r="M889" s="20">
        <v>127.398</v>
      </c>
      <c r="S889" s="14">
        <v>55.256154357950763</v>
      </c>
      <c r="T889" s="14">
        <v>2000</v>
      </c>
    </row>
    <row r="890" spans="1:20">
      <c r="A890">
        <v>1666</v>
      </c>
      <c r="B890" s="7">
        <v>315</v>
      </c>
      <c r="C890">
        <v>15.4</v>
      </c>
      <c r="D890">
        <v>0.12230000000000001</v>
      </c>
      <c r="E890">
        <v>55.5</v>
      </c>
      <c r="F890">
        <v>2.7192500000000001E-2</v>
      </c>
      <c r="G890">
        <v>125.39</v>
      </c>
      <c r="L890" s="40">
        <v>127.404</v>
      </c>
      <c r="M890" s="20">
        <v>127.404</v>
      </c>
      <c r="S890" s="14">
        <v>55.322687957418495</v>
      </c>
      <c r="T890" s="14">
        <v>2000</v>
      </c>
    </row>
    <row r="891" spans="1:20">
      <c r="A891">
        <v>1672</v>
      </c>
      <c r="B891" s="7">
        <v>400</v>
      </c>
      <c r="C891">
        <v>15.4</v>
      </c>
      <c r="D891">
        <v>8.9499999999999996E-2</v>
      </c>
      <c r="E891">
        <v>55.5</v>
      </c>
      <c r="F891">
        <v>2.7192500000000001E-2</v>
      </c>
      <c r="G891">
        <v>126.5</v>
      </c>
      <c r="L891" s="40">
        <v>127.408</v>
      </c>
      <c r="M891" s="20">
        <v>127.408</v>
      </c>
      <c r="S891" s="14">
        <v>55.389221556886227</v>
      </c>
      <c r="T891" s="14">
        <v>2000</v>
      </c>
    </row>
    <row r="892" spans="1:20">
      <c r="A892">
        <v>2455</v>
      </c>
      <c r="B892" s="7">
        <v>500</v>
      </c>
      <c r="C892">
        <v>15.4</v>
      </c>
      <c r="D892">
        <v>0.11609999999999999</v>
      </c>
      <c r="E892">
        <v>55.5</v>
      </c>
      <c r="F892">
        <v>2.7192500000000001E-2</v>
      </c>
      <c r="G892">
        <v>127.22</v>
      </c>
      <c r="L892" s="40">
        <v>127.417</v>
      </c>
      <c r="M892" s="20">
        <v>127.417</v>
      </c>
      <c r="S892" s="14">
        <v>55.455755156353959</v>
      </c>
      <c r="T892" s="14">
        <v>2000</v>
      </c>
    </row>
    <row r="893" spans="1:20">
      <c r="A893">
        <v>403</v>
      </c>
      <c r="B893" s="7">
        <v>630</v>
      </c>
      <c r="C893">
        <v>15.4</v>
      </c>
      <c r="D893">
        <v>0.13689999999999999</v>
      </c>
      <c r="E893">
        <v>55.5</v>
      </c>
      <c r="F893">
        <v>2.7192500000000001E-2</v>
      </c>
      <c r="G893">
        <v>129.33000000000001</v>
      </c>
      <c r="L893" s="40">
        <v>127.443</v>
      </c>
      <c r="M893" s="20">
        <v>127.443</v>
      </c>
      <c r="S893" s="14">
        <v>55.522288755821684</v>
      </c>
      <c r="T893" s="14">
        <v>2000</v>
      </c>
    </row>
    <row r="894" spans="1:20">
      <c r="A894">
        <v>856</v>
      </c>
      <c r="B894" s="7">
        <v>800</v>
      </c>
      <c r="C894">
        <v>15.4</v>
      </c>
      <c r="D894">
        <v>0.17230000000000001</v>
      </c>
      <c r="E894">
        <v>55.5</v>
      </c>
      <c r="F894">
        <v>2.7192500000000001E-2</v>
      </c>
      <c r="G894">
        <v>130.43</v>
      </c>
      <c r="L894" s="40">
        <v>127.461</v>
      </c>
      <c r="M894" s="20">
        <v>127.461</v>
      </c>
      <c r="S894" s="14">
        <v>55.588822355289416</v>
      </c>
      <c r="T894" s="14">
        <v>2000</v>
      </c>
    </row>
    <row r="895" spans="1:20">
      <c r="A895">
        <v>2050</v>
      </c>
      <c r="B895" s="7">
        <v>1000</v>
      </c>
      <c r="C895">
        <v>15.4</v>
      </c>
      <c r="D895">
        <v>0.1792</v>
      </c>
      <c r="E895">
        <v>55.5</v>
      </c>
      <c r="F895">
        <v>2.7192500000000001E-2</v>
      </c>
      <c r="G895">
        <v>130.4</v>
      </c>
      <c r="L895" s="40">
        <v>127.465</v>
      </c>
      <c r="M895" s="20">
        <v>127.465</v>
      </c>
      <c r="S895" s="14">
        <v>55.655355954757148</v>
      </c>
      <c r="T895" s="14">
        <v>2000</v>
      </c>
    </row>
    <row r="896" spans="1:20">
      <c r="A896">
        <v>1271</v>
      </c>
      <c r="B896" s="7">
        <v>1250</v>
      </c>
      <c r="C896">
        <v>15.4</v>
      </c>
      <c r="D896">
        <v>8.9899999999999994E-2</v>
      </c>
      <c r="E896">
        <v>55.5</v>
      </c>
      <c r="F896">
        <v>2.7192500000000001E-2</v>
      </c>
      <c r="G896">
        <v>130</v>
      </c>
      <c r="L896" s="40">
        <v>127.488</v>
      </c>
      <c r="M896" s="20">
        <v>127.488</v>
      </c>
      <c r="S896" s="14">
        <v>55.72188955422488</v>
      </c>
      <c r="T896" s="14">
        <v>2000</v>
      </c>
    </row>
    <row r="897" spans="1:20">
      <c r="A897">
        <v>2429</v>
      </c>
      <c r="B897" s="7">
        <v>1600</v>
      </c>
      <c r="C897">
        <v>15.4</v>
      </c>
      <c r="D897">
        <v>8.8800000000000004E-2</v>
      </c>
      <c r="E897">
        <v>55.5</v>
      </c>
      <c r="F897">
        <v>2.7192500000000001E-2</v>
      </c>
      <c r="G897">
        <v>128.19999999999999</v>
      </c>
      <c r="L897" s="40">
        <v>127.53</v>
      </c>
      <c r="M897" s="20">
        <v>127.53</v>
      </c>
      <c r="S897" s="14">
        <v>55.788423153692612</v>
      </c>
      <c r="T897" s="14">
        <v>2000</v>
      </c>
    </row>
    <row r="898" spans="1:20">
      <c r="A898">
        <v>812</v>
      </c>
      <c r="B898" s="7">
        <v>2000</v>
      </c>
      <c r="C898">
        <v>15.4</v>
      </c>
      <c r="D898">
        <v>8.8800000000000004E-2</v>
      </c>
      <c r="E898">
        <v>55.5</v>
      </c>
      <c r="F898">
        <v>2.7192500000000001E-2</v>
      </c>
      <c r="G898">
        <v>127.04</v>
      </c>
      <c r="L898" s="40">
        <v>127.548</v>
      </c>
      <c r="M898" s="20">
        <v>127.548</v>
      </c>
      <c r="S898" s="14">
        <v>55.854956753160344</v>
      </c>
      <c r="T898" s="14">
        <v>2000</v>
      </c>
    </row>
    <row r="899" spans="1:20">
      <c r="A899">
        <v>405</v>
      </c>
      <c r="B899" s="7">
        <v>2500</v>
      </c>
      <c r="C899">
        <v>15.4</v>
      </c>
      <c r="D899">
        <v>0.15260000000000001</v>
      </c>
      <c r="E899">
        <v>55.5</v>
      </c>
      <c r="F899">
        <v>2.7192500000000001E-2</v>
      </c>
      <c r="G899">
        <v>125.63</v>
      </c>
      <c r="L899" s="40">
        <v>127.556</v>
      </c>
      <c r="M899" s="20">
        <v>127.556</v>
      </c>
      <c r="S899" s="14">
        <v>55.921490352628076</v>
      </c>
      <c r="T899" s="14">
        <v>2000</v>
      </c>
    </row>
    <row r="900" spans="1:20">
      <c r="A900">
        <v>1630</v>
      </c>
      <c r="B900" s="7">
        <v>3150</v>
      </c>
      <c r="C900">
        <v>15.4</v>
      </c>
      <c r="D900">
        <v>0.10589999999999999</v>
      </c>
      <c r="E900">
        <v>55.5</v>
      </c>
      <c r="F900">
        <v>2.7192500000000001E-2</v>
      </c>
      <c r="G900">
        <v>123.46</v>
      </c>
      <c r="L900" s="40">
        <v>127.56399999999999</v>
      </c>
      <c r="M900" s="20">
        <v>127.56399999999999</v>
      </c>
      <c r="S900" s="14">
        <v>55.988023952095809</v>
      </c>
      <c r="T900" s="14">
        <v>2000</v>
      </c>
    </row>
    <row r="901" spans="1:20">
      <c r="A901">
        <v>2376</v>
      </c>
      <c r="B901" s="7">
        <v>4000</v>
      </c>
      <c r="C901">
        <v>15.4</v>
      </c>
      <c r="D901">
        <v>0.19109999999999999</v>
      </c>
      <c r="E901">
        <v>55.5</v>
      </c>
      <c r="F901">
        <v>2.7192500000000001E-2</v>
      </c>
      <c r="G901">
        <v>120.92</v>
      </c>
      <c r="L901" s="40">
        <v>127.581</v>
      </c>
      <c r="M901" s="20">
        <v>127.581</v>
      </c>
      <c r="S901" s="14">
        <v>56.054557551563533</v>
      </c>
      <c r="T901" s="14">
        <v>2000</v>
      </c>
    </row>
    <row r="902" spans="1:20">
      <c r="A902">
        <v>861</v>
      </c>
      <c r="B902" s="7">
        <v>5000</v>
      </c>
      <c r="C902">
        <v>15.4</v>
      </c>
      <c r="D902">
        <v>0.18429999999999999</v>
      </c>
      <c r="E902">
        <v>55.5</v>
      </c>
      <c r="F902">
        <v>2.7192500000000001E-2</v>
      </c>
      <c r="G902">
        <v>117.11</v>
      </c>
      <c r="L902" s="40">
        <v>127.59099999999999</v>
      </c>
      <c r="M902" s="20">
        <v>255.18199999999999</v>
      </c>
      <c r="S902" s="14">
        <v>56.121091151031266</v>
      </c>
      <c r="T902" s="14">
        <v>2000</v>
      </c>
    </row>
    <row r="903" spans="1:20">
      <c r="A903">
        <v>2436</v>
      </c>
      <c r="B903" s="7">
        <v>6300</v>
      </c>
      <c r="C903">
        <v>15.4</v>
      </c>
      <c r="D903">
        <v>0.19570000000000001</v>
      </c>
      <c r="E903">
        <v>55.5</v>
      </c>
      <c r="F903">
        <v>2.7192500000000001E-2</v>
      </c>
      <c r="G903">
        <v>112.93</v>
      </c>
      <c r="L903" s="40">
        <v>127.614</v>
      </c>
      <c r="M903" s="20">
        <v>127.614</v>
      </c>
      <c r="S903" s="14">
        <v>56.187624750498998</v>
      </c>
      <c r="T903" s="14">
        <v>2000</v>
      </c>
    </row>
    <row r="904" spans="1:20">
      <c r="A904">
        <v>36</v>
      </c>
      <c r="B904" s="7">
        <v>200</v>
      </c>
      <c r="C904">
        <v>15.4</v>
      </c>
      <c r="D904">
        <v>0.14149999999999999</v>
      </c>
      <c r="E904">
        <v>39.6</v>
      </c>
      <c r="F904">
        <v>2.8259300000000001E-2</v>
      </c>
      <c r="G904">
        <v>121.783</v>
      </c>
      <c r="L904" s="40">
        <v>127.623</v>
      </c>
      <c r="M904" s="20">
        <v>127.623</v>
      </c>
      <c r="S904" s="14">
        <v>56.25415834996673</v>
      </c>
      <c r="T904" s="14">
        <v>2000</v>
      </c>
    </row>
    <row r="905" spans="1:20">
      <c r="A905">
        <v>30</v>
      </c>
      <c r="B905" s="7">
        <v>250</v>
      </c>
      <c r="C905">
        <v>15.4</v>
      </c>
      <c r="D905">
        <v>0.1951</v>
      </c>
      <c r="E905">
        <v>39.6</v>
      </c>
      <c r="F905">
        <v>2.8259300000000001E-2</v>
      </c>
      <c r="G905">
        <v>122.893</v>
      </c>
      <c r="L905" s="40">
        <v>127.625</v>
      </c>
      <c r="M905" s="20">
        <v>127.625</v>
      </c>
      <c r="S905" s="14">
        <v>56.320691949434462</v>
      </c>
      <c r="T905" s="14">
        <v>2000</v>
      </c>
    </row>
    <row r="906" spans="1:20">
      <c r="A906">
        <v>76</v>
      </c>
      <c r="B906" s="7">
        <v>315</v>
      </c>
      <c r="C906">
        <v>15.4</v>
      </c>
      <c r="D906">
        <v>0.16869999999999999</v>
      </c>
      <c r="E906">
        <v>39.6</v>
      </c>
      <c r="F906">
        <v>2.8259300000000001E-2</v>
      </c>
      <c r="G906">
        <v>124.49299999999999</v>
      </c>
      <c r="L906" s="40">
        <v>127.63200000000001</v>
      </c>
      <c r="M906" s="20">
        <v>127.63200000000001</v>
      </c>
      <c r="S906" s="14">
        <v>56.387225548902194</v>
      </c>
      <c r="T906" s="14">
        <v>2000</v>
      </c>
    </row>
    <row r="907" spans="1:20">
      <c r="A907">
        <v>1155</v>
      </c>
      <c r="B907" s="7">
        <v>400</v>
      </c>
      <c r="C907">
        <v>15.4</v>
      </c>
      <c r="D907">
        <v>0.1135</v>
      </c>
      <c r="E907">
        <v>39.6</v>
      </c>
      <c r="F907">
        <v>2.8259300000000001E-2</v>
      </c>
      <c r="G907">
        <v>125.35299999999999</v>
      </c>
      <c r="L907" s="40">
        <v>127.634</v>
      </c>
      <c r="M907" s="20">
        <v>127.634</v>
      </c>
      <c r="S907" s="14">
        <v>56.453759148369926</v>
      </c>
      <c r="T907" s="14">
        <v>2000</v>
      </c>
    </row>
    <row r="908" spans="1:20">
      <c r="A908">
        <v>1273</v>
      </c>
      <c r="B908" s="7">
        <v>500</v>
      </c>
      <c r="C908">
        <v>15.4</v>
      </c>
      <c r="D908">
        <v>0.17630000000000001</v>
      </c>
      <c r="E908">
        <v>39.6</v>
      </c>
      <c r="F908">
        <v>2.8259300000000001E-2</v>
      </c>
      <c r="G908">
        <v>125.96299999999999</v>
      </c>
      <c r="L908" s="40">
        <v>127.636</v>
      </c>
      <c r="M908" s="20">
        <v>127.636</v>
      </c>
      <c r="S908" s="14">
        <v>56.520292747837658</v>
      </c>
      <c r="T908" s="14">
        <v>2000</v>
      </c>
    </row>
    <row r="909" spans="1:20">
      <c r="A909">
        <v>1886</v>
      </c>
      <c r="B909" s="7">
        <v>630</v>
      </c>
      <c r="C909">
        <v>15.4</v>
      </c>
      <c r="D909">
        <v>7.4300000000000005E-2</v>
      </c>
      <c r="E909">
        <v>39.6</v>
      </c>
      <c r="F909">
        <v>2.8259300000000001E-2</v>
      </c>
      <c r="G909">
        <v>127.443</v>
      </c>
      <c r="L909" s="40">
        <v>127.637</v>
      </c>
      <c r="M909" s="20">
        <v>127.637</v>
      </c>
      <c r="S909" s="14">
        <v>56.586826347305383</v>
      </c>
      <c r="T909" s="14">
        <v>2000</v>
      </c>
    </row>
    <row r="910" spans="1:20">
      <c r="A910">
        <v>630</v>
      </c>
      <c r="B910" s="7">
        <v>800</v>
      </c>
      <c r="C910">
        <v>15.4</v>
      </c>
      <c r="D910">
        <v>5.1499999999999997E-2</v>
      </c>
      <c r="E910">
        <v>39.6</v>
      </c>
      <c r="F910">
        <v>2.8259300000000001E-2</v>
      </c>
      <c r="G910">
        <v>128.423</v>
      </c>
      <c r="L910" s="40">
        <v>127.63800000000001</v>
      </c>
      <c r="M910" s="20">
        <v>127.63800000000001</v>
      </c>
      <c r="S910" s="14">
        <v>56.653359946773115</v>
      </c>
      <c r="T910" s="14">
        <v>2000</v>
      </c>
    </row>
    <row r="911" spans="1:20">
      <c r="A911">
        <v>407</v>
      </c>
      <c r="B911" s="7">
        <v>1000</v>
      </c>
      <c r="C911">
        <v>15.4</v>
      </c>
      <c r="D911">
        <v>8.6199999999999999E-2</v>
      </c>
      <c r="E911">
        <v>39.6</v>
      </c>
      <c r="F911">
        <v>2.8259300000000001E-2</v>
      </c>
      <c r="G911">
        <v>127.893</v>
      </c>
      <c r="L911" s="40">
        <v>127.676</v>
      </c>
      <c r="M911" s="20">
        <v>127.676</v>
      </c>
      <c r="S911" s="14">
        <v>56.719893546240847</v>
      </c>
      <c r="T911" s="14">
        <v>2000</v>
      </c>
    </row>
    <row r="912" spans="1:20">
      <c r="A912">
        <v>488</v>
      </c>
      <c r="B912" s="7">
        <v>1250</v>
      </c>
      <c r="C912">
        <v>15.4</v>
      </c>
      <c r="D912">
        <v>0.14349999999999999</v>
      </c>
      <c r="E912">
        <v>39.6</v>
      </c>
      <c r="F912">
        <v>2.8259300000000001E-2</v>
      </c>
      <c r="G912">
        <v>126.74299999999999</v>
      </c>
      <c r="L912" s="40">
        <v>127.68600000000001</v>
      </c>
      <c r="M912" s="20">
        <v>127.68600000000001</v>
      </c>
      <c r="S912" s="14">
        <v>56.786427145708579</v>
      </c>
      <c r="T912" s="14">
        <v>2000</v>
      </c>
    </row>
    <row r="913" spans="1:20">
      <c r="A913">
        <v>1971</v>
      </c>
      <c r="B913" s="7">
        <v>1600</v>
      </c>
      <c r="C913">
        <v>15.4</v>
      </c>
      <c r="D913">
        <v>6.8099999999999994E-2</v>
      </c>
      <c r="E913">
        <v>39.6</v>
      </c>
      <c r="F913">
        <v>2.8259300000000001E-2</v>
      </c>
      <c r="G913">
        <v>124.843</v>
      </c>
      <c r="L913" s="40">
        <v>127.688</v>
      </c>
      <c r="M913" s="20">
        <v>127.688</v>
      </c>
      <c r="S913" s="14">
        <v>56.852960745176311</v>
      </c>
      <c r="T913" s="14">
        <v>2000</v>
      </c>
    </row>
    <row r="914" spans="1:20">
      <c r="A914">
        <v>62</v>
      </c>
      <c r="B914" s="7">
        <v>2000</v>
      </c>
      <c r="C914">
        <v>15.4</v>
      </c>
      <c r="D914">
        <v>0.10349999999999999</v>
      </c>
      <c r="E914">
        <v>39.6</v>
      </c>
      <c r="F914">
        <v>2.8259300000000001E-2</v>
      </c>
      <c r="G914">
        <v>123.443</v>
      </c>
      <c r="L914" s="40">
        <v>127.696</v>
      </c>
      <c r="M914" s="20">
        <v>127.696</v>
      </c>
      <c r="S914" s="14">
        <v>56.919494344644043</v>
      </c>
      <c r="T914" s="14">
        <v>2000</v>
      </c>
    </row>
    <row r="915" spans="1:20">
      <c r="A915">
        <v>118</v>
      </c>
      <c r="B915" s="7">
        <v>2500</v>
      </c>
      <c r="C915">
        <v>15.4</v>
      </c>
      <c r="D915">
        <v>0.17469999999999999</v>
      </c>
      <c r="E915">
        <v>39.6</v>
      </c>
      <c r="F915">
        <v>2.8259300000000001E-2</v>
      </c>
      <c r="G915">
        <v>122.413</v>
      </c>
      <c r="L915" s="40">
        <v>127.7</v>
      </c>
      <c r="M915" s="20">
        <v>127.7</v>
      </c>
      <c r="S915" s="14">
        <v>56.986027944111775</v>
      </c>
      <c r="T915" s="14">
        <v>2000</v>
      </c>
    </row>
    <row r="916" spans="1:20">
      <c r="A916">
        <v>2</v>
      </c>
      <c r="B916" s="7">
        <v>3150</v>
      </c>
      <c r="C916">
        <v>15.4</v>
      </c>
      <c r="D916">
        <v>0.19470000000000001</v>
      </c>
      <c r="E916">
        <v>39.6</v>
      </c>
      <c r="F916">
        <v>2.8259300000000001E-2</v>
      </c>
      <c r="G916">
        <v>120.51300000000001</v>
      </c>
      <c r="L916" s="40">
        <v>127.71</v>
      </c>
      <c r="M916" s="20">
        <v>127.71</v>
      </c>
      <c r="S916" s="14">
        <v>57.052561543579507</v>
      </c>
      <c r="T916" s="14">
        <v>2000</v>
      </c>
    </row>
    <row r="917" spans="1:20">
      <c r="A917">
        <v>42</v>
      </c>
      <c r="B917" s="7">
        <v>4000</v>
      </c>
      <c r="C917">
        <v>15.4</v>
      </c>
      <c r="D917">
        <v>5.9900000000000002E-2</v>
      </c>
      <c r="E917">
        <v>39.6</v>
      </c>
      <c r="F917">
        <v>2.8259300000000001E-2</v>
      </c>
      <c r="G917">
        <v>118.113</v>
      </c>
      <c r="L917" s="40">
        <v>127.73</v>
      </c>
      <c r="M917" s="20">
        <v>127.73</v>
      </c>
      <c r="S917" s="14">
        <v>57.119095143047232</v>
      </c>
      <c r="T917" s="14">
        <v>2000</v>
      </c>
    </row>
    <row r="918" spans="1:20">
      <c r="A918">
        <v>92</v>
      </c>
      <c r="B918" s="7">
        <v>5000</v>
      </c>
      <c r="C918">
        <v>15.4</v>
      </c>
      <c r="D918">
        <v>6.7900000000000002E-2</v>
      </c>
      <c r="E918">
        <v>39.6</v>
      </c>
      <c r="F918">
        <v>2.8259300000000001E-2</v>
      </c>
      <c r="G918">
        <v>114.453</v>
      </c>
      <c r="L918" s="40">
        <v>127.753</v>
      </c>
      <c r="M918" s="20">
        <v>127.753</v>
      </c>
      <c r="S918" s="14">
        <v>57.185628742514965</v>
      </c>
      <c r="T918" s="14">
        <v>2000</v>
      </c>
    </row>
    <row r="919" spans="1:20">
      <c r="A919">
        <v>160</v>
      </c>
      <c r="B919" s="7">
        <v>6300</v>
      </c>
      <c r="C919">
        <v>15.4</v>
      </c>
      <c r="D919">
        <v>0.19089999999999999</v>
      </c>
      <c r="E919">
        <v>39.6</v>
      </c>
      <c r="F919">
        <v>2.8259300000000001E-2</v>
      </c>
      <c r="G919">
        <v>109.663</v>
      </c>
      <c r="L919" s="40">
        <v>127.76300000000001</v>
      </c>
      <c r="M919" s="20">
        <v>127.76300000000001</v>
      </c>
      <c r="S919" s="14">
        <v>57.252162341982697</v>
      </c>
      <c r="T919" s="14">
        <v>2000</v>
      </c>
    </row>
    <row r="920" spans="1:20">
      <c r="A920">
        <v>149</v>
      </c>
      <c r="B920" s="7">
        <v>200</v>
      </c>
      <c r="C920">
        <v>15.4</v>
      </c>
      <c r="D920">
        <v>0.12379999999999999</v>
      </c>
      <c r="E920">
        <v>31.7</v>
      </c>
      <c r="F920">
        <v>2.8985299999999999E-2</v>
      </c>
      <c r="G920">
        <v>119.97499999999999</v>
      </c>
      <c r="L920" s="40">
        <v>127.78100000000001</v>
      </c>
      <c r="M920" s="20">
        <v>127.78100000000001</v>
      </c>
      <c r="S920" s="14">
        <v>57.318695941450429</v>
      </c>
      <c r="T920" s="14">
        <v>2000</v>
      </c>
    </row>
    <row r="921" spans="1:20">
      <c r="A921">
        <v>178</v>
      </c>
      <c r="B921" s="7">
        <v>250</v>
      </c>
      <c r="C921">
        <v>15.4</v>
      </c>
      <c r="D921">
        <v>0.1368</v>
      </c>
      <c r="E921">
        <v>31.7</v>
      </c>
      <c r="F921">
        <v>2.8985299999999999E-2</v>
      </c>
      <c r="G921">
        <v>121.22499999999999</v>
      </c>
      <c r="L921" s="40">
        <v>127.79600000000001</v>
      </c>
      <c r="M921" s="20">
        <v>127.79600000000001</v>
      </c>
      <c r="S921" s="14">
        <v>57.385229540918161</v>
      </c>
      <c r="T921" s="14">
        <v>2000</v>
      </c>
    </row>
    <row r="922" spans="1:20">
      <c r="A922">
        <v>160</v>
      </c>
      <c r="B922" s="7">
        <v>315</v>
      </c>
      <c r="C922">
        <v>15.4</v>
      </c>
      <c r="D922">
        <v>0.1138</v>
      </c>
      <c r="E922">
        <v>31.7</v>
      </c>
      <c r="F922">
        <v>2.8985299999999999E-2</v>
      </c>
      <c r="G922">
        <v>122.845</v>
      </c>
      <c r="L922" s="40">
        <v>127.801</v>
      </c>
      <c r="M922" s="20">
        <v>127.801</v>
      </c>
      <c r="S922" s="14">
        <v>57.451763140385893</v>
      </c>
      <c r="T922" s="14">
        <v>2000</v>
      </c>
    </row>
    <row r="923" spans="1:20">
      <c r="A923">
        <v>56</v>
      </c>
      <c r="B923" s="7">
        <v>400</v>
      </c>
      <c r="C923">
        <v>15.4</v>
      </c>
      <c r="D923">
        <v>0.19819999999999999</v>
      </c>
      <c r="E923">
        <v>31.7</v>
      </c>
      <c r="F923">
        <v>2.8985299999999999E-2</v>
      </c>
      <c r="G923">
        <v>123.705</v>
      </c>
      <c r="L923" s="40">
        <v>127.815</v>
      </c>
      <c r="M923" s="20">
        <v>127.815</v>
      </c>
      <c r="S923" s="14">
        <v>57.518296739853625</v>
      </c>
      <c r="T923" s="14">
        <v>2000</v>
      </c>
    </row>
    <row r="924" spans="1:20">
      <c r="A924">
        <v>152</v>
      </c>
      <c r="B924" s="7">
        <v>500</v>
      </c>
      <c r="C924">
        <v>15.4</v>
      </c>
      <c r="D924">
        <v>9.0399999999999994E-2</v>
      </c>
      <c r="E924">
        <v>31.7</v>
      </c>
      <c r="F924">
        <v>2.8985299999999999E-2</v>
      </c>
      <c r="G924">
        <v>123.69499999999999</v>
      </c>
      <c r="L924" s="40">
        <v>127.834</v>
      </c>
      <c r="M924" s="20">
        <v>127.834</v>
      </c>
      <c r="S924" s="14">
        <v>57.584830339321357</v>
      </c>
      <c r="T924" s="14">
        <v>2000</v>
      </c>
    </row>
    <row r="925" spans="1:20">
      <c r="A925">
        <v>3</v>
      </c>
      <c r="B925" s="7">
        <v>630</v>
      </c>
      <c r="C925">
        <v>15.4</v>
      </c>
      <c r="D925">
        <v>5.4699999999999999E-2</v>
      </c>
      <c r="E925">
        <v>31.7</v>
      </c>
      <c r="F925">
        <v>2.8985299999999999E-2</v>
      </c>
      <c r="G925">
        <v>124.685</v>
      </c>
      <c r="L925" s="40">
        <v>127.84699999999999</v>
      </c>
      <c r="M925" s="20">
        <v>127.84699999999999</v>
      </c>
      <c r="S925" s="14">
        <v>57.651363938789082</v>
      </c>
      <c r="T925" s="14">
        <v>2000</v>
      </c>
    </row>
    <row r="926" spans="1:20">
      <c r="A926">
        <v>196</v>
      </c>
      <c r="B926" s="7">
        <v>800</v>
      </c>
      <c r="C926">
        <v>15.4</v>
      </c>
      <c r="D926">
        <v>5.9700000000000003E-2</v>
      </c>
      <c r="E926">
        <v>31.7</v>
      </c>
      <c r="F926">
        <v>2.8985299999999999E-2</v>
      </c>
      <c r="G926">
        <v>125.55500000000001</v>
      </c>
      <c r="L926" s="40">
        <v>127.864</v>
      </c>
      <c r="M926" s="20">
        <v>127.864</v>
      </c>
      <c r="S926" s="14">
        <v>57.717897538256814</v>
      </c>
      <c r="T926" s="14">
        <v>2000</v>
      </c>
    </row>
    <row r="927" spans="1:20">
      <c r="A927">
        <v>157</v>
      </c>
      <c r="B927" s="7">
        <v>1000</v>
      </c>
      <c r="C927">
        <v>15.4</v>
      </c>
      <c r="D927">
        <v>0.1946</v>
      </c>
      <c r="E927">
        <v>31.7</v>
      </c>
      <c r="F927">
        <v>2.8985299999999999E-2</v>
      </c>
      <c r="G927">
        <v>124.52500000000001</v>
      </c>
      <c r="L927" s="40">
        <v>127.893</v>
      </c>
      <c r="M927" s="20">
        <v>127.893</v>
      </c>
      <c r="S927" s="14">
        <v>57.784431137724546</v>
      </c>
      <c r="T927" s="14">
        <v>2000</v>
      </c>
    </row>
    <row r="928" spans="1:20">
      <c r="A928">
        <v>221</v>
      </c>
      <c r="B928" s="7">
        <v>1250</v>
      </c>
      <c r="C928">
        <v>15.4</v>
      </c>
      <c r="D928">
        <v>0.17380000000000001</v>
      </c>
      <c r="E928">
        <v>31.7</v>
      </c>
      <c r="F928">
        <v>2.8985299999999999E-2</v>
      </c>
      <c r="G928">
        <v>123.255</v>
      </c>
      <c r="L928" s="40">
        <v>127.899</v>
      </c>
      <c r="M928" s="20">
        <v>127.899</v>
      </c>
      <c r="S928" s="14">
        <v>57.850964737192278</v>
      </c>
      <c r="T928" s="14">
        <v>2000</v>
      </c>
    </row>
    <row r="929" spans="1:20">
      <c r="A929">
        <v>62</v>
      </c>
      <c r="B929" s="7">
        <v>1600</v>
      </c>
      <c r="C929">
        <v>15.4</v>
      </c>
      <c r="D929">
        <v>9.4600000000000004E-2</v>
      </c>
      <c r="E929">
        <v>31.7</v>
      </c>
      <c r="F929">
        <v>2.8985299999999999E-2</v>
      </c>
      <c r="G929">
        <v>121.485</v>
      </c>
      <c r="L929" s="40">
        <v>127.90300000000001</v>
      </c>
      <c r="M929" s="20">
        <v>127.90300000000001</v>
      </c>
      <c r="S929" s="14">
        <v>57.91749833666001</v>
      </c>
      <c r="T929" s="14">
        <v>2000</v>
      </c>
    </row>
    <row r="930" spans="1:20">
      <c r="A930">
        <v>64</v>
      </c>
      <c r="B930" s="7">
        <v>2000</v>
      </c>
      <c r="C930">
        <v>15.4</v>
      </c>
      <c r="D930">
        <v>0.12959999999999999</v>
      </c>
      <c r="E930">
        <v>31.7</v>
      </c>
      <c r="F930">
        <v>2.8985299999999999E-2</v>
      </c>
      <c r="G930">
        <v>120.83499999999999</v>
      </c>
      <c r="L930" s="40">
        <v>127.91</v>
      </c>
      <c r="M930" s="20">
        <v>127.91</v>
      </c>
      <c r="S930" s="14">
        <v>57.984031936127742</v>
      </c>
      <c r="T930" s="14">
        <v>2000</v>
      </c>
    </row>
    <row r="931" spans="1:20">
      <c r="A931">
        <v>143</v>
      </c>
      <c r="B931" s="7">
        <v>2500</v>
      </c>
      <c r="C931">
        <v>15.4</v>
      </c>
      <c r="D931">
        <v>0.1961</v>
      </c>
      <c r="E931">
        <v>31.7</v>
      </c>
      <c r="F931">
        <v>2.8985299999999999E-2</v>
      </c>
      <c r="G931">
        <v>119.94499999999999</v>
      </c>
      <c r="L931" s="40">
        <v>127.92</v>
      </c>
      <c r="M931" s="20">
        <v>127.92</v>
      </c>
      <c r="S931" s="14">
        <v>58.050565535595474</v>
      </c>
      <c r="T931" s="14">
        <v>2500</v>
      </c>
    </row>
    <row r="932" spans="1:20">
      <c r="A932">
        <v>139</v>
      </c>
      <c r="B932" s="7">
        <v>3150</v>
      </c>
      <c r="C932">
        <v>15.4</v>
      </c>
      <c r="D932">
        <v>0.12989999999999999</v>
      </c>
      <c r="E932">
        <v>31.7</v>
      </c>
      <c r="F932">
        <v>2.8985299999999999E-2</v>
      </c>
      <c r="G932">
        <v>118.045</v>
      </c>
      <c r="L932" s="40">
        <v>127.928</v>
      </c>
      <c r="M932" s="20">
        <v>127.928</v>
      </c>
      <c r="S932" s="14">
        <v>58.117099135063206</v>
      </c>
      <c r="T932" s="14">
        <v>2500</v>
      </c>
    </row>
    <row r="933" spans="1:20">
      <c r="A933">
        <v>217</v>
      </c>
      <c r="B933" s="7">
        <v>4000</v>
      </c>
      <c r="C933">
        <v>15.4</v>
      </c>
      <c r="D933">
        <v>4.7199999999999999E-2</v>
      </c>
      <c r="E933">
        <v>31.7</v>
      </c>
      <c r="F933">
        <v>2.8985299999999999E-2</v>
      </c>
      <c r="G933">
        <v>115.63500000000001</v>
      </c>
      <c r="L933" s="40">
        <v>127.947</v>
      </c>
      <c r="M933" s="20">
        <v>127.947</v>
      </c>
      <c r="S933" s="14">
        <v>58.183632734530931</v>
      </c>
      <c r="T933" s="14">
        <v>2500</v>
      </c>
    </row>
    <row r="934" spans="1:20">
      <c r="A934">
        <v>182</v>
      </c>
      <c r="B934" s="7">
        <v>5000</v>
      </c>
      <c r="C934">
        <v>15.4</v>
      </c>
      <c r="D934">
        <v>0.13389999999999999</v>
      </c>
      <c r="E934">
        <v>31.7</v>
      </c>
      <c r="F934">
        <v>2.8985299999999999E-2</v>
      </c>
      <c r="G934">
        <v>112.355</v>
      </c>
      <c r="L934" s="40">
        <v>128.08199999999999</v>
      </c>
      <c r="M934" s="20">
        <v>128.08199999999999</v>
      </c>
      <c r="S934" s="14">
        <v>58.250166333998664</v>
      </c>
      <c r="T934" s="14">
        <v>2500</v>
      </c>
    </row>
    <row r="935" spans="1:20">
      <c r="A935">
        <v>162</v>
      </c>
      <c r="B935" s="7">
        <v>6300</v>
      </c>
      <c r="C935">
        <v>15.4</v>
      </c>
      <c r="D935">
        <v>0.192</v>
      </c>
      <c r="E935">
        <v>31.7</v>
      </c>
      <c r="F935">
        <v>2.8985299999999999E-2</v>
      </c>
      <c r="G935">
        <v>108.185</v>
      </c>
      <c r="L935" s="40">
        <v>128.08600000000001</v>
      </c>
      <c r="M935" s="20">
        <v>128.08600000000001</v>
      </c>
      <c r="S935" s="14">
        <v>58.316699933466396</v>
      </c>
      <c r="T935" s="14">
        <v>2500</v>
      </c>
    </row>
    <row r="936" spans="1:20">
      <c r="A936">
        <v>159</v>
      </c>
      <c r="B936" s="7">
        <v>200</v>
      </c>
      <c r="C936">
        <v>19.7</v>
      </c>
      <c r="D936">
        <v>3.3399999999999999E-2</v>
      </c>
      <c r="E936">
        <v>71.3</v>
      </c>
      <c r="F936">
        <v>3.4118299999999997E-2</v>
      </c>
      <c r="G936">
        <v>118.005</v>
      </c>
      <c r="L936" s="40">
        <v>128.119</v>
      </c>
      <c r="M936" s="20">
        <v>128.119</v>
      </c>
      <c r="S936" s="14">
        <v>58.383233532934128</v>
      </c>
      <c r="T936" s="14">
        <v>2500</v>
      </c>
    </row>
    <row r="937" spans="1:20">
      <c r="A937">
        <v>162</v>
      </c>
      <c r="B937" s="7">
        <v>250</v>
      </c>
      <c r="C937">
        <v>19.7</v>
      </c>
      <c r="D937">
        <v>0.12720000000000001</v>
      </c>
      <c r="E937">
        <v>71.3</v>
      </c>
      <c r="F937">
        <v>3.4118299999999997E-2</v>
      </c>
      <c r="G937">
        <v>119.11499999999999</v>
      </c>
      <c r="L937" s="40">
        <v>128.12700000000001</v>
      </c>
      <c r="M937" s="20">
        <v>128.12700000000001</v>
      </c>
      <c r="S937" s="14">
        <v>58.44976713240186</v>
      </c>
      <c r="T937" s="14">
        <v>2500</v>
      </c>
    </row>
    <row r="938" spans="1:20">
      <c r="A938">
        <v>145</v>
      </c>
      <c r="B938" s="7">
        <v>315</v>
      </c>
      <c r="C938">
        <v>19.7</v>
      </c>
      <c r="D938">
        <v>0.15290000000000001</v>
      </c>
      <c r="E938">
        <v>71.3</v>
      </c>
      <c r="F938">
        <v>3.4118299999999997E-2</v>
      </c>
      <c r="G938">
        <v>121.235</v>
      </c>
      <c r="L938" s="40">
        <v>128.13900000000001</v>
      </c>
      <c r="M938" s="20">
        <v>128.13900000000001</v>
      </c>
      <c r="S938" s="14">
        <v>58.516300731869592</v>
      </c>
      <c r="T938" s="14">
        <v>2500</v>
      </c>
    </row>
    <row r="939" spans="1:20">
      <c r="A939">
        <v>203</v>
      </c>
      <c r="B939" s="7">
        <v>400</v>
      </c>
      <c r="C939">
        <v>19.7</v>
      </c>
      <c r="D939">
        <v>5.67E-2</v>
      </c>
      <c r="E939">
        <v>71.3</v>
      </c>
      <c r="F939">
        <v>3.4118299999999997E-2</v>
      </c>
      <c r="G939">
        <v>123.86499999999999</v>
      </c>
      <c r="L939" s="40">
        <v>128.14400000000001</v>
      </c>
      <c r="M939" s="20">
        <v>128.14400000000001</v>
      </c>
      <c r="S939" s="14">
        <v>58.582834331337324</v>
      </c>
      <c r="T939" s="14">
        <v>2500</v>
      </c>
    </row>
    <row r="940" spans="1:20">
      <c r="A940">
        <v>135</v>
      </c>
      <c r="B940" s="7">
        <v>500</v>
      </c>
      <c r="C940">
        <v>19.7</v>
      </c>
      <c r="D940">
        <v>3.9300000000000002E-2</v>
      </c>
      <c r="E940">
        <v>71.3</v>
      </c>
      <c r="F940">
        <v>3.4118299999999997E-2</v>
      </c>
      <c r="G940">
        <v>126.995</v>
      </c>
      <c r="L940" s="40">
        <v>128.16900000000001</v>
      </c>
      <c r="M940" s="20">
        <v>128.16900000000001</v>
      </c>
      <c r="S940" s="14">
        <v>58.649367930805056</v>
      </c>
      <c r="T940" s="14">
        <v>2500</v>
      </c>
    </row>
    <row r="941" spans="1:20">
      <c r="A941">
        <v>158</v>
      </c>
      <c r="B941" s="7">
        <v>630</v>
      </c>
      <c r="C941">
        <v>19.7</v>
      </c>
      <c r="D941">
        <v>3.8899999999999997E-2</v>
      </c>
      <c r="E941">
        <v>71.3</v>
      </c>
      <c r="F941">
        <v>3.4118299999999997E-2</v>
      </c>
      <c r="G941">
        <v>128.36500000000001</v>
      </c>
      <c r="L941" s="40">
        <v>128.17500000000001</v>
      </c>
      <c r="M941" s="20">
        <v>128.17500000000001</v>
      </c>
      <c r="S941" s="14">
        <v>58.715901530272781</v>
      </c>
      <c r="T941" s="14">
        <v>2500</v>
      </c>
    </row>
    <row r="942" spans="1:20">
      <c r="A942">
        <v>182</v>
      </c>
      <c r="B942" s="7">
        <v>800</v>
      </c>
      <c r="C942">
        <v>19.7</v>
      </c>
      <c r="D942">
        <v>0.1709</v>
      </c>
      <c r="E942">
        <v>71.3</v>
      </c>
      <c r="F942">
        <v>3.4118299999999997E-2</v>
      </c>
      <c r="G942">
        <v>124.55500000000001</v>
      </c>
      <c r="L942" s="40">
        <v>128.179</v>
      </c>
      <c r="M942" s="20">
        <v>128.179</v>
      </c>
      <c r="S942" s="14">
        <v>58.782435129740513</v>
      </c>
      <c r="T942" s="14">
        <v>2500</v>
      </c>
    </row>
    <row r="943" spans="1:20">
      <c r="A943">
        <v>35</v>
      </c>
      <c r="B943" s="7">
        <v>1000</v>
      </c>
      <c r="C943">
        <v>19.7</v>
      </c>
      <c r="D943">
        <v>5.7200000000000001E-2</v>
      </c>
      <c r="E943">
        <v>71.3</v>
      </c>
      <c r="F943">
        <v>3.4118299999999997E-2</v>
      </c>
      <c r="G943">
        <v>121.88500000000001</v>
      </c>
      <c r="L943" s="40">
        <v>128.19999999999999</v>
      </c>
      <c r="M943" s="20">
        <v>128.19999999999999</v>
      </c>
      <c r="S943" s="14">
        <v>58.848968729208245</v>
      </c>
      <c r="T943" s="14">
        <v>2500</v>
      </c>
    </row>
    <row r="944" spans="1:20">
      <c r="A944">
        <v>163</v>
      </c>
      <c r="B944" s="7">
        <v>1250</v>
      </c>
      <c r="C944">
        <v>19.7</v>
      </c>
      <c r="D944">
        <v>0.18360000000000001</v>
      </c>
      <c r="E944">
        <v>71.3</v>
      </c>
      <c r="F944">
        <v>3.4118299999999997E-2</v>
      </c>
      <c r="G944">
        <v>121.485</v>
      </c>
      <c r="L944" s="40">
        <v>128.21600000000001</v>
      </c>
      <c r="M944" s="20">
        <v>128.21600000000001</v>
      </c>
      <c r="S944" s="14">
        <v>58.915502328675977</v>
      </c>
      <c r="T944" s="14">
        <v>2500</v>
      </c>
    </row>
    <row r="945" spans="1:20">
      <c r="A945">
        <v>105</v>
      </c>
      <c r="B945" s="7">
        <v>1600</v>
      </c>
      <c r="C945">
        <v>19.7</v>
      </c>
      <c r="D945">
        <v>0.19950000000000001</v>
      </c>
      <c r="E945">
        <v>71.3</v>
      </c>
      <c r="F945">
        <v>3.4118299999999997E-2</v>
      </c>
      <c r="G945">
        <v>120.575</v>
      </c>
      <c r="L945" s="40">
        <v>128.24100000000001</v>
      </c>
      <c r="M945" s="20">
        <v>128.24100000000001</v>
      </c>
      <c r="S945" s="14">
        <v>58.982035928143709</v>
      </c>
      <c r="T945" s="14">
        <v>2500</v>
      </c>
    </row>
    <row r="946" spans="1:20">
      <c r="A946">
        <v>163</v>
      </c>
      <c r="B946" s="7">
        <v>2000</v>
      </c>
      <c r="C946">
        <v>19.7</v>
      </c>
      <c r="D946">
        <v>0.1913</v>
      </c>
      <c r="E946">
        <v>71.3</v>
      </c>
      <c r="F946">
        <v>3.4118299999999997E-2</v>
      </c>
      <c r="G946">
        <v>120.05500000000001</v>
      </c>
      <c r="L946" s="40">
        <v>128.244</v>
      </c>
      <c r="M946" s="20">
        <v>128.244</v>
      </c>
      <c r="S946" s="14">
        <v>59.048569527611441</v>
      </c>
      <c r="T946" s="14">
        <v>2500</v>
      </c>
    </row>
    <row r="947" spans="1:20">
      <c r="A947">
        <v>131</v>
      </c>
      <c r="B947" s="7">
        <v>2500</v>
      </c>
      <c r="C947">
        <v>19.7</v>
      </c>
      <c r="D947">
        <v>0.1837</v>
      </c>
      <c r="E947">
        <v>71.3</v>
      </c>
      <c r="F947">
        <v>3.4118299999999997E-2</v>
      </c>
      <c r="G947">
        <v>118.38500000000001</v>
      </c>
      <c r="L947" s="40">
        <v>128.24600000000001</v>
      </c>
      <c r="M947" s="20">
        <v>128.24600000000001</v>
      </c>
      <c r="S947" s="14">
        <v>59.115103127079173</v>
      </c>
      <c r="T947" s="14">
        <v>2500</v>
      </c>
    </row>
    <row r="948" spans="1:20">
      <c r="A948">
        <v>73</v>
      </c>
      <c r="B948" s="7">
        <v>3150</v>
      </c>
      <c r="C948">
        <v>19.7</v>
      </c>
      <c r="D948">
        <v>8.43E-2</v>
      </c>
      <c r="E948">
        <v>71.3</v>
      </c>
      <c r="F948">
        <v>3.4118299999999997E-2</v>
      </c>
      <c r="G948">
        <v>116.22499999999999</v>
      </c>
      <c r="L948" s="40">
        <v>128.25200000000001</v>
      </c>
      <c r="M948" s="20">
        <v>128.25200000000001</v>
      </c>
      <c r="S948" s="14">
        <v>59.181636726546905</v>
      </c>
      <c r="T948" s="14">
        <v>2500</v>
      </c>
    </row>
    <row r="949" spans="1:20">
      <c r="A949">
        <v>55</v>
      </c>
      <c r="B949" s="7">
        <v>4000</v>
      </c>
      <c r="C949">
        <v>19.7</v>
      </c>
      <c r="D949">
        <v>7.0300000000000001E-2</v>
      </c>
      <c r="E949">
        <v>71.3</v>
      </c>
      <c r="F949">
        <v>3.4118299999999997E-2</v>
      </c>
      <c r="G949">
        <v>113.045</v>
      </c>
      <c r="L949" s="40">
        <v>128.25700000000001</v>
      </c>
      <c r="M949" s="20">
        <v>128.25700000000001</v>
      </c>
      <c r="S949" s="14">
        <v>59.24817032601463</v>
      </c>
      <c r="T949" s="14">
        <v>2500</v>
      </c>
    </row>
    <row r="950" spans="1:20">
      <c r="A950">
        <v>181</v>
      </c>
      <c r="B950" s="7">
        <v>200</v>
      </c>
      <c r="C950">
        <v>19.7</v>
      </c>
      <c r="D950">
        <v>0.10050000000000001</v>
      </c>
      <c r="E950">
        <v>39.6</v>
      </c>
      <c r="F950">
        <v>3.6484000000000003E-2</v>
      </c>
      <c r="G950">
        <v>125.974</v>
      </c>
      <c r="L950" s="40">
        <v>128.26400000000001</v>
      </c>
      <c r="M950" s="20">
        <v>128.26400000000001</v>
      </c>
      <c r="S950" s="14">
        <v>59.314703925482362</v>
      </c>
      <c r="T950" s="14">
        <v>2500</v>
      </c>
    </row>
    <row r="951" spans="1:20">
      <c r="A951">
        <v>124</v>
      </c>
      <c r="B951" s="7">
        <v>250</v>
      </c>
      <c r="C951">
        <v>19.7</v>
      </c>
      <c r="D951">
        <v>9.35E-2</v>
      </c>
      <c r="E951">
        <v>39.6</v>
      </c>
      <c r="F951">
        <v>3.6484000000000003E-2</v>
      </c>
      <c r="G951">
        <v>127.224</v>
      </c>
      <c r="L951" s="40">
        <v>128.26499999999999</v>
      </c>
      <c r="M951" s="20">
        <v>128.26499999999999</v>
      </c>
      <c r="S951" s="14">
        <v>59.381237524950095</v>
      </c>
      <c r="T951" s="14">
        <v>2500</v>
      </c>
    </row>
    <row r="952" spans="1:20">
      <c r="A952">
        <v>55</v>
      </c>
      <c r="B952" s="7">
        <v>315</v>
      </c>
      <c r="C952">
        <v>19.7</v>
      </c>
      <c r="D952">
        <v>0.18340000000000001</v>
      </c>
      <c r="E952">
        <v>39.6</v>
      </c>
      <c r="F952">
        <v>3.6484000000000003E-2</v>
      </c>
      <c r="G952">
        <v>129.864</v>
      </c>
      <c r="L952" s="40">
        <v>128.29</v>
      </c>
      <c r="M952" s="20">
        <v>128.29</v>
      </c>
      <c r="S952" s="14">
        <v>59.447771124417827</v>
      </c>
      <c r="T952" s="14">
        <v>2500</v>
      </c>
    </row>
    <row r="953" spans="1:20">
      <c r="A953">
        <v>136</v>
      </c>
      <c r="B953" s="7">
        <v>400</v>
      </c>
      <c r="C953">
        <v>19.7</v>
      </c>
      <c r="D953">
        <v>9.1700000000000004E-2</v>
      </c>
      <c r="E953">
        <v>39.6</v>
      </c>
      <c r="F953">
        <v>3.6484000000000003E-2</v>
      </c>
      <c r="G953">
        <v>130.614</v>
      </c>
      <c r="L953" s="40">
        <v>128.29499999999999</v>
      </c>
      <c r="M953" s="20">
        <v>128.29499999999999</v>
      </c>
      <c r="S953" s="14">
        <v>59.514304723885559</v>
      </c>
      <c r="T953" s="14">
        <v>2500</v>
      </c>
    </row>
    <row r="954" spans="1:20">
      <c r="A954">
        <v>5</v>
      </c>
      <c r="B954" s="7">
        <v>500</v>
      </c>
      <c r="C954">
        <v>19.7</v>
      </c>
      <c r="D954">
        <v>6.7699999999999996E-2</v>
      </c>
      <c r="E954">
        <v>39.6</v>
      </c>
      <c r="F954">
        <v>3.6484000000000003E-2</v>
      </c>
      <c r="G954">
        <v>128.44399999999999</v>
      </c>
      <c r="L954" s="40">
        <v>128.29599999999999</v>
      </c>
      <c r="M954" s="20">
        <v>128.29599999999999</v>
      </c>
      <c r="S954" s="14">
        <v>59.580838323353291</v>
      </c>
      <c r="T954" s="14">
        <v>2500</v>
      </c>
    </row>
    <row r="955" spans="1:20">
      <c r="A955">
        <v>179</v>
      </c>
      <c r="B955" s="7">
        <v>630</v>
      </c>
      <c r="C955">
        <v>19.7</v>
      </c>
      <c r="D955">
        <v>9.4700000000000006E-2</v>
      </c>
      <c r="E955">
        <v>39.6</v>
      </c>
      <c r="F955">
        <v>3.6484000000000003E-2</v>
      </c>
      <c r="G955">
        <v>120.324</v>
      </c>
      <c r="L955" s="40">
        <v>128.30600000000001</v>
      </c>
      <c r="M955" s="20">
        <v>128.30600000000001</v>
      </c>
      <c r="S955" s="14">
        <v>59.647371922821023</v>
      </c>
      <c r="T955" s="14">
        <v>2500</v>
      </c>
    </row>
    <row r="956" spans="1:20">
      <c r="A956">
        <v>150</v>
      </c>
      <c r="B956" s="7">
        <v>800</v>
      </c>
      <c r="C956">
        <v>19.7</v>
      </c>
      <c r="D956">
        <v>7.8299999999999995E-2</v>
      </c>
      <c r="E956">
        <v>39.6</v>
      </c>
      <c r="F956">
        <v>3.6484000000000003E-2</v>
      </c>
      <c r="G956">
        <v>119.17400000000001</v>
      </c>
      <c r="L956" s="40">
        <v>128.31100000000001</v>
      </c>
      <c r="M956" s="20">
        <v>128.31100000000001</v>
      </c>
      <c r="S956" s="14">
        <v>59.713905522288755</v>
      </c>
      <c r="T956" s="14">
        <v>2500</v>
      </c>
    </row>
    <row r="957" spans="1:20">
      <c r="A957">
        <v>140</v>
      </c>
      <c r="B957" s="7">
        <v>1000</v>
      </c>
      <c r="C957">
        <v>19.7</v>
      </c>
      <c r="D957">
        <v>4.4900000000000002E-2</v>
      </c>
      <c r="E957">
        <v>39.6</v>
      </c>
      <c r="F957">
        <v>3.6484000000000003E-2</v>
      </c>
      <c r="G957">
        <v>118.904</v>
      </c>
      <c r="L957" s="40">
        <v>128.31200000000001</v>
      </c>
      <c r="M957" s="20">
        <v>128.31200000000001</v>
      </c>
      <c r="S957" s="14">
        <v>59.780439121756487</v>
      </c>
      <c r="T957" s="14">
        <v>2500</v>
      </c>
    </row>
    <row r="958" spans="1:20">
      <c r="A958">
        <v>96</v>
      </c>
      <c r="B958" s="7">
        <v>1250</v>
      </c>
      <c r="C958">
        <v>19.7</v>
      </c>
      <c r="D958">
        <v>0.16189999999999999</v>
      </c>
      <c r="E958">
        <v>39.6</v>
      </c>
      <c r="F958">
        <v>3.6484000000000003E-2</v>
      </c>
      <c r="G958">
        <v>118.634</v>
      </c>
      <c r="L958" s="40">
        <v>128.334</v>
      </c>
      <c r="M958" s="20">
        <v>128.334</v>
      </c>
      <c r="S958" s="14">
        <v>59.846972721224212</v>
      </c>
      <c r="T958" s="14">
        <v>2500</v>
      </c>
    </row>
    <row r="959" spans="1:20">
      <c r="A959">
        <v>157</v>
      </c>
      <c r="B959" s="7">
        <v>1600</v>
      </c>
      <c r="C959">
        <v>19.7</v>
      </c>
      <c r="D959">
        <v>0.12690000000000001</v>
      </c>
      <c r="E959">
        <v>39.6</v>
      </c>
      <c r="F959">
        <v>3.6484000000000003E-2</v>
      </c>
      <c r="G959">
        <v>117.604</v>
      </c>
      <c r="L959" s="40">
        <v>128.33500000000001</v>
      </c>
      <c r="M959" s="20">
        <v>128.33500000000001</v>
      </c>
      <c r="S959" s="14">
        <v>59.913506320691944</v>
      </c>
      <c r="T959" s="14">
        <v>2500</v>
      </c>
    </row>
    <row r="960" spans="1:20">
      <c r="A960">
        <v>51</v>
      </c>
      <c r="B960" s="7">
        <v>2000</v>
      </c>
      <c r="C960">
        <v>19.7</v>
      </c>
      <c r="D960">
        <v>0.19189999999999999</v>
      </c>
      <c r="E960">
        <v>39.6</v>
      </c>
      <c r="F960">
        <v>3.6484000000000003E-2</v>
      </c>
      <c r="G960">
        <v>117.724</v>
      </c>
      <c r="L960" s="40">
        <v>128.33799999999999</v>
      </c>
      <c r="M960" s="20">
        <v>128.33799999999999</v>
      </c>
      <c r="S960" s="14">
        <v>59.980039920159676</v>
      </c>
      <c r="T960" s="14">
        <v>2500</v>
      </c>
    </row>
    <row r="961" spans="1:20">
      <c r="A961">
        <v>153</v>
      </c>
      <c r="B961" s="7">
        <v>2500</v>
      </c>
      <c r="C961">
        <v>19.7</v>
      </c>
      <c r="D961">
        <v>0.13159999999999999</v>
      </c>
      <c r="E961">
        <v>39.6</v>
      </c>
      <c r="F961">
        <v>3.6484000000000003E-2</v>
      </c>
      <c r="G961">
        <v>116.184</v>
      </c>
      <c r="L961" s="40">
        <v>128.339</v>
      </c>
      <c r="M961" s="20">
        <v>128.339</v>
      </c>
      <c r="S961" s="14">
        <v>60.046573519627408</v>
      </c>
      <c r="T961" s="14">
        <v>2500</v>
      </c>
    </row>
    <row r="962" spans="1:20">
      <c r="A962">
        <v>137</v>
      </c>
      <c r="B962" s="7">
        <v>3150</v>
      </c>
      <c r="C962">
        <v>19.7</v>
      </c>
      <c r="D962">
        <v>0.12709999999999999</v>
      </c>
      <c r="E962">
        <v>39.6</v>
      </c>
      <c r="F962">
        <v>3.6484000000000003E-2</v>
      </c>
      <c r="G962">
        <v>113.004</v>
      </c>
      <c r="L962" s="40">
        <v>128.345</v>
      </c>
      <c r="M962" s="20">
        <v>128.345</v>
      </c>
      <c r="S962" s="14">
        <v>60.11310711909514</v>
      </c>
      <c r="T962" s="14">
        <v>2500</v>
      </c>
    </row>
    <row r="963" spans="1:20">
      <c r="A963">
        <v>195</v>
      </c>
      <c r="B963" s="7">
        <v>4000</v>
      </c>
      <c r="C963">
        <v>19.7</v>
      </c>
      <c r="D963">
        <v>8.6999999999999994E-2</v>
      </c>
      <c r="E963">
        <v>39.6</v>
      </c>
      <c r="F963">
        <v>3.6484000000000003E-2</v>
      </c>
      <c r="G963">
        <v>108.684</v>
      </c>
      <c r="L963" s="40">
        <v>128.35400000000001</v>
      </c>
      <c r="M963" s="20">
        <v>256.70800000000003</v>
      </c>
      <c r="S963" s="14">
        <v>60.179640718562872</v>
      </c>
      <c r="T963" s="14">
        <v>2500</v>
      </c>
    </row>
    <row r="964" spans="1:20">
      <c r="A964">
        <v>116</v>
      </c>
      <c r="B964" s="7">
        <v>2500</v>
      </c>
      <c r="C964">
        <v>0</v>
      </c>
      <c r="D964">
        <v>0.1356</v>
      </c>
      <c r="E964">
        <v>71.3</v>
      </c>
      <c r="F964">
        <v>4.0068200000000002E-4</v>
      </c>
      <c r="G964">
        <v>133.70699999999999</v>
      </c>
      <c r="L964" s="40">
        <v>128.36000000000001</v>
      </c>
      <c r="M964" s="20">
        <v>128.36000000000001</v>
      </c>
      <c r="S964" s="14">
        <v>60.246174318030604</v>
      </c>
      <c r="T964" s="14">
        <v>2500</v>
      </c>
    </row>
    <row r="965" spans="1:20">
      <c r="A965">
        <v>196</v>
      </c>
      <c r="B965" s="7">
        <v>3150</v>
      </c>
      <c r="C965">
        <v>0</v>
      </c>
      <c r="D965">
        <v>0.19209999999999999</v>
      </c>
      <c r="E965">
        <v>71.3</v>
      </c>
      <c r="F965">
        <v>4.0068200000000002E-4</v>
      </c>
      <c r="G965">
        <v>137.00700000000001</v>
      </c>
      <c r="L965" s="40">
        <v>128.36500000000001</v>
      </c>
      <c r="M965" s="20">
        <v>128.36500000000001</v>
      </c>
      <c r="S965" s="14">
        <v>60.312707917498336</v>
      </c>
      <c r="T965" s="14">
        <v>2500</v>
      </c>
    </row>
    <row r="966" spans="1:20">
      <c r="A966">
        <v>65</v>
      </c>
      <c r="B966" s="7">
        <v>4000</v>
      </c>
      <c r="C966">
        <v>0</v>
      </c>
      <c r="D966">
        <v>0.16600000000000001</v>
      </c>
      <c r="E966">
        <v>71.3</v>
      </c>
      <c r="F966">
        <v>4.0068200000000002E-4</v>
      </c>
      <c r="G966">
        <v>138.55699999999999</v>
      </c>
      <c r="L966" s="40">
        <v>128.381</v>
      </c>
      <c r="M966" s="20">
        <v>128.381</v>
      </c>
      <c r="S966" s="14">
        <v>60.379241516966061</v>
      </c>
      <c r="T966" s="14">
        <v>2500</v>
      </c>
    </row>
    <row r="967" spans="1:20">
      <c r="A967">
        <v>194</v>
      </c>
      <c r="B967" s="7">
        <v>5000</v>
      </c>
      <c r="C967">
        <v>0</v>
      </c>
      <c r="D967">
        <v>6.4699999999999994E-2</v>
      </c>
      <c r="E967">
        <v>71.3</v>
      </c>
      <c r="F967">
        <v>4.0068200000000002E-4</v>
      </c>
      <c r="G967">
        <v>136.83699999999999</v>
      </c>
      <c r="L967" s="40">
        <v>128.398</v>
      </c>
      <c r="M967" s="20">
        <v>128.398</v>
      </c>
      <c r="S967" s="14">
        <v>60.445775116433794</v>
      </c>
      <c r="T967" s="14">
        <v>2500</v>
      </c>
    </row>
    <row r="968" spans="1:20">
      <c r="A968">
        <v>113</v>
      </c>
      <c r="B968" s="7">
        <v>6300</v>
      </c>
      <c r="C968">
        <v>0</v>
      </c>
      <c r="D968">
        <v>0.16839999999999999</v>
      </c>
      <c r="E968">
        <v>71.3</v>
      </c>
      <c r="F968">
        <v>4.0068200000000002E-4</v>
      </c>
      <c r="G968">
        <v>134.98699999999999</v>
      </c>
      <c r="L968" s="40">
        <v>128.40100000000001</v>
      </c>
      <c r="M968" s="20">
        <v>256.80200000000002</v>
      </c>
      <c r="S968" s="14">
        <v>60.512308715901526</v>
      </c>
      <c r="T968" s="14">
        <v>2500</v>
      </c>
    </row>
    <row r="969" spans="1:20">
      <c r="A969">
        <v>85</v>
      </c>
      <c r="B969" s="7">
        <v>8000</v>
      </c>
      <c r="C969">
        <v>0</v>
      </c>
      <c r="D969">
        <v>0.19950000000000001</v>
      </c>
      <c r="E969">
        <v>71.3</v>
      </c>
      <c r="F969">
        <v>4.0068200000000002E-4</v>
      </c>
      <c r="G969">
        <v>129.86699999999999</v>
      </c>
      <c r="L969" s="40">
        <v>128.40199999999999</v>
      </c>
      <c r="M969" s="20">
        <v>128.40199999999999</v>
      </c>
      <c r="S969" s="14">
        <v>60.578842315369258</v>
      </c>
      <c r="T969" s="14">
        <v>2500</v>
      </c>
    </row>
    <row r="970" spans="1:20">
      <c r="A970">
        <v>190</v>
      </c>
      <c r="B970" s="7">
        <v>10000</v>
      </c>
      <c r="C970">
        <v>0</v>
      </c>
      <c r="D970">
        <v>5.74E-2</v>
      </c>
      <c r="E970">
        <v>71.3</v>
      </c>
      <c r="F970">
        <v>4.0068200000000002E-4</v>
      </c>
      <c r="G970">
        <v>130.78700000000001</v>
      </c>
      <c r="L970" s="40">
        <v>128.41200000000001</v>
      </c>
      <c r="M970" s="20">
        <v>128.41200000000001</v>
      </c>
      <c r="S970" s="14">
        <v>60.64537591483699</v>
      </c>
      <c r="T970" s="14">
        <v>2500</v>
      </c>
    </row>
    <row r="971" spans="1:20">
      <c r="A971">
        <v>148</v>
      </c>
      <c r="B971" s="7">
        <v>12500</v>
      </c>
      <c r="C971">
        <v>0</v>
      </c>
      <c r="D971">
        <v>6.7000000000000004E-2</v>
      </c>
      <c r="E971">
        <v>71.3</v>
      </c>
      <c r="F971">
        <v>4.0068200000000002E-4</v>
      </c>
      <c r="G971">
        <v>133.20699999999999</v>
      </c>
      <c r="L971" s="40">
        <v>128.416</v>
      </c>
      <c r="M971" s="20">
        <v>128.416</v>
      </c>
      <c r="S971" s="14">
        <v>60.711909514304722</v>
      </c>
      <c r="T971" s="14">
        <v>2500</v>
      </c>
    </row>
    <row r="972" spans="1:20">
      <c r="A972">
        <v>54</v>
      </c>
      <c r="B972" s="7">
        <v>16000</v>
      </c>
      <c r="C972">
        <v>0</v>
      </c>
      <c r="D972">
        <v>7.6600000000000001E-2</v>
      </c>
      <c r="E972">
        <v>71.3</v>
      </c>
      <c r="F972">
        <v>4.0068200000000002E-4</v>
      </c>
      <c r="G972">
        <v>130.477</v>
      </c>
      <c r="L972" s="40">
        <v>128.423</v>
      </c>
      <c r="M972" s="20">
        <v>128.423</v>
      </c>
      <c r="S972" s="14">
        <v>60.778443113772454</v>
      </c>
      <c r="T972" s="14">
        <v>2500</v>
      </c>
    </row>
    <row r="973" spans="1:20">
      <c r="A973">
        <v>183</v>
      </c>
      <c r="B973" s="7">
        <v>20000</v>
      </c>
      <c r="C973">
        <v>0</v>
      </c>
      <c r="D973">
        <v>3.4599999999999999E-2</v>
      </c>
      <c r="E973">
        <v>71.3</v>
      </c>
      <c r="F973">
        <v>4.0068200000000002E-4</v>
      </c>
      <c r="G973">
        <v>123.217</v>
      </c>
      <c r="L973" s="40">
        <v>128.42699999999999</v>
      </c>
      <c r="M973" s="20">
        <v>128.42699999999999</v>
      </c>
      <c r="S973" s="14">
        <v>60.844976713240186</v>
      </c>
      <c r="T973" s="14">
        <v>2500</v>
      </c>
    </row>
    <row r="974" spans="1:20">
      <c r="A974">
        <v>100</v>
      </c>
      <c r="B974" s="7">
        <v>2000</v>
      </c>
      <c r="C974">
        <v>0</v>
      </c>
      <c r="D974">
        <v>0.19220000000000001</v>
      </c>
      <c r="E974">
        <v>55.5</v>
      </c>
      <c r="F974">
        <v>4.1229E-4</v>
      </c>
      <c r="G974">
        <v>127.623</v>
      </c>
      <c r="L974" s="40">
        <v>128.435</v>
      </c>
      <c r="M974" s="20">
        <v>128.435</v>
      </c>
      <c r="S974" s="14">
        <v>60.911510312707911</v>
      </c>
      <c r="T974" s="14">
        <v>2500</v>
      </c>
    </row>
    <row r="975" spans="1:20">
      <c r="A975">
        <v>92</v>
      </c>
      <c r="B975" s="7">
        <v>2500</v>
      </c>
      <c r="C975">
        <v>0</v>
      </c>
      <c r="D975">
        <v>0.1527</v>
      </c>
      <c r="E975">
        <v>55.5</v>
      </c>
      <c r="F975">
        <v>4.1229E-4</v>
      </c>
      <c r="G975">
        <v>130.07300000000001</v>
      </c>
      <c r="L975" s="40">
        <v>128.44399999999999</v>
      </c>
      <c r="M975" s="20">
        <v>256.88799999999998</v>
      </c>
      <c r="S975" s="14">
        <v>60.978043912175643</v>
      </c>
      <c r="T975" s="14">
        <v>2500</v>
      </c>
    </row>
    <row r="976" spans="1:20">
      <c r="A976">
        <v>157</v>
      </c>
      <c r="B976" s="7">
        <v>3150</v>
      </c>
      <c r="C976">
        <v>0</v>
      </c>
      <c r="D976">
        <v>0.1908</v>
      </c>
      <c r="E976">
        <v>55.5</v>
      </c>
      <c r="F976">
        <v>4.1229E-4</v>
      </c>
      <c r="G976">
        <v>130.50299999999999</v>
      </c>
      <c r="L976" s="40">
        <v>128.45400000000001</v>
      </c>
      <c r="M976" s="20">
        <v>128.45400000000001</v>
      </c>
      <c r="S976" s="14">
        <v>61.044577511643375</v>
      </c>
      <c r="T976" s="14">
        <v>2500</v>
      </c>
    </row>
    <row r="977" spans="1:20">
      <c r="A977">
        <v>40</v>
      </c>
      <c r="B977" s="7">
        <v>4000</v>
      </c>
      <c r="C977">
        <v>0</v>
      </c>
      <c r="D977">
        <v>3.5499999999999997E-2</v>
      </c>
      <c r="E977">
        <v>55.5</v>
      </c>
      <c r="F977">
        <v>4.1229E-4</v>
      </c>
      <c r="G977">
        <v>133.22300000000001</v>
      </c>
      <c r="L977" s="40">
        <v>128.48400000000001</v>
      </c>
      <c r="M977" s="20">
        <v>128.48400000000001</v>
      </c>
      <c r="S977" s="14">
        <v>61.111111111111107</v>
      </c>
      <c r="T977" s="14">
        <v>2500</v>
      </c>
    </row>
    <row r="978" spans="1:20">
      <c r="A978">
        <v>217</v>
      </c>
      <c r="B978" s="7">
        <v>5000</v>
      </c>
      <c r="C978">
        <v>0</v>
      </c>
      <c r="D978">
        <v>5.8599999999999999E-2</v>
      </c>
      <c r="E978">
        <v>55.5</v>
      </c>
      <c r="F978">
        <v>4.1229E-4</v>
      </c>
      <c r="G978">
        <v>135.803</v>
      </c>
      <c r="L978" s="40">
        <v>128.49199999999999</v>
      </c>
      <c r="M978" s="20">
        <v>128.49199999999999</v>
      </c>
      <c r="S978" s="14">
        <v>61.177644710578839</v>
      </c>
      <c r="T978" s="14">
        <v>2500</v>
      </c>
    </row>
    <row r="979" spans="1:20">
      <c r="A979">
        <v>137</v>
      </c>
      <c r="B979" s="7">
        <v>6300</v>
      </c>
      <c r="C979">
        <v>0</v>
      </c>
      <c r="D979">
        <v>0.19650000000000001</v>
      </c>
      <c r="E979">
        <v>55.5</v>
      </c>
      <c r="F979">
        <v>4.1229E-4</v>
      </c>
      <c r="G979">
        <v>136.10300000000001</v>
      </c>
      <c r="L979" s="40">
        <v>128.518</v>
      </c>
      <c r="M979" s="20">
        <v>128.518</v>
      </c>
      <c r="S979" s="14">
        <v>61.244178310046571</v>
      </c>
      <c r="T979" s="14">
        <v>2500</v>
      </c>
    </row>
    <row r="980" spans="1:20">
      <c r="A980">
        <v>91</v>
      </c>
      <c r="B980" s="7">
        <v>8000</v>
      </c>
      <c r="C980">
        <v>0</v>
      </c>
      <c r="D980">
        <v>0.1249</v>
      </c>
      <c r="E980">
        <v>55.5</v>
      </c>
      <c r="F980">
        <v>4.1229E-4</v>
      </c>
      <c r="G980">
        <v>136.16300000000001</v>
      </c>
      <c r="L980" s="40">
        <v>128.536</v>
      </c>
      <c r="M980" s="20">
        <v>128.536</v>
      </c>
      <c r="S980" s="14">
        <v>61.310711909514303</v>
      </c>
      <c r="T980" s="14">
        <v>2500</v>
      </c>
    </row>
    <row r="981" spans="1:20">
      <c r="A981">
        <v>96</v>
      </c>
      <c r="B981" s="7">
        <v>10000</v>
      </c>
      <c r="C981">
        <v>0</v>
      </c>
      <c r="D981">
        <v>0.18529999999999999</v>
      </c>
      <c r="E981">
        <v>55.5</v>
      </c>
      <c r="F981">
        <v>4.1229E-4</v>
      </c>
      <c r="G981">
        <v>134.56299999999999</v>
      </c>
      <c r="L981" s="40">
        <v>128.54499999999999</v>
      </c>
      <c r="M981" s="20">
        <v>128.54499999999999</v>
      </c>
      <c r="S981" s="14">
        <v>61.377245508982035</v>
      </c>
      <c r="T981" s="14">
        <v>2500</v>
      </c>
    </row>
    <row r="982" spans="1:20">
      <c r="A982">
        <v>203</v>
      </c>
      <c r="B982" s="7">
        <v>12500</v>
      </c>
      <c r="C982">
        <v>0</v>
      </c>
      <c r="D982">
        <v>0.14960000000000001</v>
      </c>
      <c r="E982">
        <v>55.5</v>
      </c>
      <c r="F982">
        <v>4.1229E-4</v>
      </c>
      <c r="G982">
        <v>131.453</v>
      </c>
      <c r="L982" s="40">
        <v>128.559</v>
      </c>
      <c r="M982" s="20">
        <v>128.559</v>
      </c>
      <c r="S982" s="14">
        <v>61.44377910844976</v>
      </c>
      <c r="T982" s="14">
        <v>2500</v>
      </c>
    </row>
    <row r="983" spans="1:20">
      <c r="A983">
        <v>205</v>
      </c>
      <c r="B983" s="7">
        <v>16000</v>
      </c>
      <c r="C983">
        <v>0</v>
      </c>
      <c r="D983">
        <v>0.17369999999999999</v>
      </c>
      <c r="E983">
        <v>55.5</v>
      </c>
      <c r="F983">
        <v>4.1229E-4</v>
      </c>
      <c r="G983">
        <v>125.68300000000001</v>
      </c>
      <c r="L983" s="40">
        <v>128.56</v>
      </c>
      <c r="M983" s="20">
        <v>128.56</v>
      </c>
      <c r="S983" s="14">
        <v>61.510312707917493</v>
      </c>
      <c r="T983" s="14">
        <v>2500</v>
      </c>
    </row>
    <row r="984" spans="1:20">
      <c r="A984">
        <v>188</v>
      </c>
      <c r="B984" s="7">
        <v>20000</v>
      </c>
      <c r="C984">
        <v>0</v>
      </c>
      <c r="D984">
        <v>0.14949999999999999</v>
      </c>
      <c r="E984">
        <v>55.5</v>
      </c>
      <c r="F984">
        <v>4.1229E-4</v>
      </c>
      <c r="G984">
        <v>121.93300000000001</v>
      </c>
      <c r="L984" s="40">
        <v>128.56200000000001</v>
      </c>
      <c r="M984" s="20">
        <v>128.56200000000001</v>
      </c>
      <c r="S984" s="14">
        <v>61.576846307385225</v>
      </c>
      <c r="T984" s="14">
        <v>2500</v>
      </c>
    </row>
    <row r="985" spans="1:20">
      <c r="A985">
        <v>29</v>
      </c>
      <c r="B985" s="7">
        <v>1600</v>
      </c>
      <c r="C985">
        <v>0</v>
      </c>
      <c r="D985">
        <v>6.2799999999999995E-2</v>
      </c>
      <c r="E985">
        <v>39.6</v>
      </c>
      <c r="F985">
        <v>4.2846399999999998E-4</v>
      </c>
      <c r="G985">
        <v>124.15600000000001</v>
      </c>
      <c r="L985" s="40">
        <v>128.57599999999999</v>
      </c>
      <c r="M985" s="20">
        <v>128.57599999999999</v>
      </c>
      <c r="S985" s="14">
        <v>61.643379906852957</v>
      </c>
      <c r="T985" s="14">
        <v>2500</v>
      </c>
    </row>
    <row r="986" spans="1:20">
      <c r="A986">
        <v>189</v>
      </c>
      <c r="B986" s="7">
        <v>2000</v>
      </c>
      <c r="C986">
        <v>0</v>
      </c>
      <c r="D986">
        <v>0.1507</v>
      </c>
      <c r="E986">
        <v>39.6</v>
      </c>
      <c r="F986">
        <v>4.2846399999999998E-4</v>
      </c>
      <c r="G986">
        <v>130.02600000000001</v>
      </c>
      <c r="L986" s="40">
        <v>128.583</v>
      </c>
      <c r="M986" s="20">
        <v>128.583</v>
      </c>
      <c r="S986" s="14">
        <v>61.709913506320689</v>
      </c>
      <c r="T986" s="14">
        <v>2500</v>
      </c>
    </row>
    <row r="987" spans="1:20">
      <c r="A987">
        <v>34</v>
      </c>
      <c r="B987" s="7">
        <v>2500</v>
      </c>
      <c r="C987">
        <v>0</v>
      </c>
      <c r="D987">
        <v>4.5499999999999999E-2</v>
      </c>
      <c r="E987">
        <v>39.6</v>
      </c>
      <c r="F987">
        <v>4.2846399999999998E-4</v>
      </c>
      <c r="G987">
        <v>131.83600000000001</v>
      </c>
      <c r="L987" s="40">
        <v>128.595</v>
      </c>
      <c r="M987" s="20">
        <v>128.595</v>
      </c>
      <c r="S987" s="14">
        <v>61.776447105788421</v>
      </c>
      <c r="T987" s="14">
        <v>2500</v>
      </c>
    </row>
    <row r="988" spans="1:20">
      <c r="A988">
        <v>56</v>
      </c>
      <c r="B988" s="7">
        <v>3150</v>
      </c>
      <c r="C988">
        <v>0</v>
      </c>
      <c r="D988">
        <v>5.6399999999999999E-2</v>
      </c>
      <c r="E988">
        <v>39.6</v>
      </c>
      <c r="F988">
        <v>4.2846399999999998E-4</v>
      </c>
      <c r="G988">
        <v>133.27600000000001</v>
      </c>
      <c r="L988" s="40">
        <v>128.62899999999999</v>
      </c>
      <c r="M988" s="20">
        <v>128.62899999999999</v>
      </c>
      <c r="S988" s="14">
        <v>61.842980705256153</v>
      </c>
      <c r="T988" s="14">
        <v>2500</v>
      </c>
    </row>
    <row r="989" spans="1:20">
      <c r="A989">
        <v>49</v>
      </c>
      <c r="B989" s="7">
        <v>4000</v>
      </c>
      <c r="C989">
        <v>0</v>
      </c>
      <c r="D989">
        <v>6.4299999999999996E-2</v>
      </c>
      <c r="E989">
        <v>39.6</v>
      </c>
      <c r="F989">
        <v>4.2846399999999998E-4</v>
      </c>
      <c r="G989">
        <v>135.346</v>
      </c>
      <c r="L989" s="40">
        <v>128.63300000000001</v>
      </c>
      <c r="M989" s="20">
        <v>128.63300000000001</v>
      </c>
      <c r="S989" s="14">
        <v>61.909514304723885</v>
      </c>
      <c r="T989" s="14">
        <v>2500</v>
      </c>
    </row>
    <row r="990" spans="1:20">
      <c r="A990">
        <v>145</v>
      </c>
      <c r="B990" s="7">
        <v>5000</v>
      </c>
      <c r="C990">
        <v>0</v>
      </c>
      <c r="D990">
        <v>9.8000000000000004E-2</v>
      </c>
      <c r="E990">
        <v>39.6</v>
      </c>
      <c r="F990">
        <v>4.2846399999999998E-4</v>
      </c>
      <c r="G990">
        <v>136.536</v>
      </c>
      <c r="L990" s="40">
        <v>128.643</v>
      </c>
      <c r="M990" s="20">
        <v>128.643</v>
      </c>
      <c r="S990" s="14">
        <v>61.97604790419161</v>
      </c>
      <c r="T990" s="14">
        <v>2500</v>
      </c>
    </row>
    <row r="991" spans="1:20">
      <c r="A991">
        <v>11</v>
      </c>
      <c r="B991" s="7">
        <v>6300</v>
      </c>
      <c r="C991">
        <v>0</v>
      </c>
      <c r="D991">
        <v>0.16919999999999999</v>
      </c>
      <c r="E991">
        <v>39.6</v>
      </c>
      <c r="F991">
        <v>4.2846399999999998E-4</v>
      </c>
      <c r="G991">
        <v>136.82599999999999</v>
      </c>
      <c r="L991" s="40">
        <v>128.64699999999999</v>
      </c>
      <c r="M991" s="20">
        <v>128.64699999999999</v>
      </c>
      <c r="S991" s="14">
        <v>62.042581503659342</v>
      </c>
      <c r="T991" s="14">
        <v>2500</v>
      </c>
    </row>
    <row r="992" spans="1:20">
      <c r="A992">
        <v>75</v>
      </c>
      <c r="B992" s="7">
        <v>8000</v>
      </c>
      <c r="C992">
        <v>0</v>
      </c>
      <c r="D992">
        <v>8.9099999999999999E-2</v>
      </c>
      <c r="E992">
        <v>39.6</v>
      </c>
      <c r="F992">
        <v>4.2846399999999998E-4</v>
      </c>
      <c r="G992">
        <v>135.86600000000001</v>
      </c>
      <c r="L992" s="40">
        <v>128.67699999999999</v>
      </c>
      <c r="M992" s="20">
        <v>128.67699999999999</v>
      </c>
      <c r="S992" s="14">
        <v>62.109115103127074</v>
      </c>
      <c r="T992" s="14">
        <v>2500</v>
      </c>
    </row>
    <row r="993" spans="1:20">
      <c r="A993">
        <v>155</v>
      </c>
      <c r="B993" s="7">
        <v>10000</v>
      </c>
      <c r="C993">
        <v>0</v>
      </c>
      <c r="D993">
        <v>0.14030000000000001</v>
      </c>
      <c r="E993">
        <v>39.6</v>
      </c>
      <c r="F993">
        <v>4.2846399999999998E-4</v>
      </c>
      <c r="G993">
        <v>133.376</v>
      </c>
      <c r="L993" s="40">
        <v>128.679</v>
      </c>
      <c r="M993" s="20">
        <v>128.679</v>
      </c>
      <c r="S993" s="14">
        <v>62.175648702594806</v>
      </c>
      <c r="T993" s="14">
        <v>2500</v>
      </c>
    </row>
    <row r="994" spans="1:20">
      <c r="A994">
        <v>132</v>
      </c>
      <c r="B994" s="7">
        <v>12500</v>
      </c>
      <c r="C994">
        <v>0</v>
      </c>
      <c r="D994">
        <v>0.18340000000000001</v>
      </c>
      <c r="E994">
        <v>39.6</v>
      </c>
      <c r="F994">
        <v>4.2846399999999998E-4</v>
      </c>
      <c r="G994">
        <v>129.11600000000001</v>
      </c>
      <c r="L994" s="40">
        <v>128.69800000000001</v>
      </c>
      <c r="M994" s="20">
        <v>128.69800000000001</v>
      </c>
      <c r="S994" s="14">
        <v>62.242182302062538</v>
      </c>
      <c r="T994" s="14">
        <v>2500</v>
      </c>
    </row>
    <row r="995" spans="1:20">
      <c r="A995">
        <v>168</v>
      </c>
      <c r="B995" s="7">
        <v>16000</v>
      </c>
      <c r="C995">
        <v>0</v>
      </c>
      <c r="D995">
        <v>3.0499999999999999E-2</v>
      </c>
      <c r="E995">
        <v>39.6</v>
      </c>
      <c r="F995">
        <v>4.2846399999999998E-4</v>
      </c>
      <c r="G995">
        <v>124.986</v>
      </c>
      <c r="L995" s="40">
        <v>128.70400000000001</v>
      </c>
      <c r="M995" s="20">
        <v>128.70400000000001</v>
      </c>
      <c r="S995" s="14">
        <v>62.30871590153027</v>
      </c>
      <c r="T995" s="14">
        <v>2500</v>
      </c>
    </row>
    <row r="996" spans="1:20">
      <c r="A996">
        <v>65</v>
      </c>
      <c r="B996" s="7">
        <v>1000</v>
      </c>
      <c r="C996">
        <v>0</v>
      </c>
      <c r="D996">
        <v>0.159</v>
      </c>
      <c r="E996">
        <v>31.7</v>
      </c>
      <c r="F996">
        <v>4.39472E-4</v>
      </c>
      <c r="G996">
        <v>125.127</v>
      </c>
      <c r="L996" s="40">
        <v>128.70500000000001</v>
      </c>
      <c r="M996" s="20">
        <v>128.70500000000001</v>
      </c>
      <c r="S996" s="14">
        <v>62.375249500998002</v>
      </c>
      <c r="T996" s="14">
        <v>2500</v>
      </c>
    </row>
    <row r="997" spans="1:20">
      <c r="A997">
        <v>38</v>
      </c>
      <c r="B997" s="7">
        <v>1250</v>
      </c>
      <c r="C997">
        <v>0</v>
      </c>
      <c r="D997">
        <v>7.46E-2</v>
      </c>
      <c r="E997">
        <v>31.7</v>
      </c>
      <c r="F997">
        <v>4.39472E-4</v>
      </c>
      <c r="G997">
        <v>127.947</v>
      </c>
      <c r="L997" s="40">
        <v>128.70699999999999</v>
      </c>
      <c r="M997" s="20">
        <v>128.70699999999999</v>
      </c>
      <c r="S997" s="14">
        <v>62.441783100465734</v>
      </c>
      <c r="T997" s="14">
        <v>2500</v>
      </c>
    </row>
    <row r="998" spans="1:20">
      <c r="A998">
        <v>186</v>
      </c>
      <c r="B998" s="7">
        <v>1600</v>
      </c>
      <c r="C998">
        <v>0</v>
      </c>
      <c r="D998">
        <v>0.16370000000000001</v>
      </c>
      <c r="E998">
        <v>31.7</v>
      </c>
      <c r="F998">
        <v>4.39472E-4</v>
      </c>
      <c r="G998">
        <v>129.267</v>
      </c>
      <c r="L998" s="40">
        <v>128.708</v>
      </c>
      <c r="M998" s="20">
        <v>128.708</v>
      </c>
      <c r="S998" s="14">
        <v>62.508316699933459</v>
      </c>
      <c r="T998" s="14">
        <v>2500</v>
      </c>
    </row>
    <row r="999" spans="1:20">
      <c r="A999">
        <v>9</v>
      </c>
      <c r="B999" s="7">
        <v>2000</v>
      </c>
      <c r="C999">
        <v>0</v>
      </c>
      <c r="D999">
        <v>4.2799999999999998E-2</v>
      </c>
      <c r="E999">
        <v>31.7</v>
      </c>
      <c r="F999">
        <v>4.39472E-4</v>
      </c>
      <c r="G999">
        <v>130.697</v>
      </c>
      <c r="L999" s="40">
        <v>128.71299999999999</v>
      </c>
      <c r="M999" s="20">
        <v>128.71299999999999</v>
      </c>
      <c r="S999" s="14">
        <v>62.574850299401191</v>
      </c>
      <c r="T999" s="14">
        <v>2500</v>
      </c>
    </row>
    <row r="1000" spans="1:20">
      <c r="A1000">
        <v>146</v>
      </c>
      <c r="B1000" s="7">
        <v>2500</v>
      </c>
      <c r="C1000">
        <v>0</v>
      </c>
      <c r="D1000">
        <v>9.2399999999999996E-2</v>
      </c>
      <c r="E1000">
        <v>31.7</v>
      </c>
      <c r="F1000">
        <v>4.39472E-4</v>
      </c>
      <c r="G1000">
        <v>132.89699999999999</v>
      </c>
      <c r="L1000" s="40">
        <v>128.71799999999999</v>
      </c>
      <c r="M1000" s="20">
        <v>128.71799999999999</v>
      </c>
      <c r="S1000" s="14">
        <v>62.641383898868924</v>
      </c>
      <c r="T1000" s="14">
        <v>2500</v>
      </c>
    </row>
    <row r="1001" spans="1:20">
      <c r="A1001">
        <v>123</v>
      </c>
      <c r="B1001" s="7">
        <v>3150</v>
      </c>
      <c r="C1001">
        <v>0</v>
      </c>
      <c r="D1001">
        <v>0.1915</v>
      </c>
      <c r="E1001">
        <v>31.7</v>
      </c>
      <c r="F1001">
        <v>4.39472E-4</v>
      </c>
      <c r="G1001">
        <v>135.227</v>
      </c>
      <c r="L1001" s="40">
        <v>128.72300000000001</v>
      </c>
      <c r="M1001" s="20">
        <v>128.72300000000001</v>
      </c>
      <c r="S1001" s="14">
        <v>62.707917498336656</v>
      </c>
      <c r="T1001" s="14">
        <v>2500</v>
      </c>
    </row>
    <row r="1002" spans="1:20">
      <c r="A1002">
        <v>108</v>
      </c>
      <c r="B1002" s="7">
        <v>4000</v>
      </c>
      <c r="C1002">
        <v>0</v>
      </c>
      <c r="D1002">
        <v>0.1275</v>
      </c>
      <c r="E1002">
        <v>31.7</v>
      </c>
      <c r="F1002">
        <v>4.39472E-4</v>
      </c>
      <c r="G1002">
        <v>137.047</v>
      </c>
      <c r="L1002" s="40">
        <v>128.74</v>
      </c>
      <c r="M1002" s="20">
        <v>128.74</v>
      </c>
      <c r="S1002" s="14">
        <v>62.774451097804388</v>
      </c>
      <c r="T1002" s="14">
        <v>2500</v>
      </c>
    </row>
    <row r="1003" spans="1:20">
      <c r="A1003">
        <v>221</v>
      </c>
      <c r="B1003" s="7">
        <v>5000</v>
      </c>
      <c r="C1003">
        <v>0</v>
      </c>
      <c r="D1003">
        <v>0.14879999999999999</v>
      </c>
      <c r="E1003">
        <v>31.7</v>
      </c>
      <c r="F1003">
        <v>4.39472E-4</v>
      </c>
      <c r="G1003">
        <v>138.607</v>
      </c>
      <c r="L1003" s="40">
        <v>128.762</v>
      </c>
      <c r="M1003" s="20">
        <v>128.762</v>
      </c>
      <c r="S1003" s="14">
        <v>62.84098469727212</v>
      </c>
      <c r="T1003" s="14">
        <v>2500</v>
      </c>
    </row>
    <row r="1004" spans="1:20">
      <c r="A1004">
        <v>201</v>
      </c>
      <c r="B1004" s="7">
        <v>6300</v>
      </c>
      <c r="C1004">
        <v>0</v>
      </c>
      <c r="D1004">
        <v>7.7399999999999997E-2</v>
      </c>
      <c r="E1004">
        <v>31.7</v>
      </c>
      <c r="F1004">
        <v>4.39472E-4</v>
      </c>
      <c r="G1004">
        <v>138.53700000000001</v>
      </c>
      <c r="L1004" s="40">
        <v>128.76300000000001</v>
      </c>
      <c r="M1004" s="20">
        <v>128.76300000000001</v>
      </c>
      <c r="S1004" s="14">
        <v>62.907518296739852</v>
      </c>
      <c r="T1004" s="14">
        <v>2500</v>
      </c>
    </row>
    <row r="1005" spans="1:20">
      <c r="A1005">
        <v>25</v>
      </c>
      <c r="B1005" s="7">
        <v>8000</v>
      </c>
      <c r="C1005">
        <v>0</v>
      </c>
      <c r="D1005">
        <v>0.1484</v>
      </c>
      <c r="E1005">
        <v>31.7</v>
      </c>
      <c r="F1005">
        <v>4.39472E-4</v>
      </c>
      <c r="G1005">
        <v>137.20699999999999</v>
      </c>
      <c r="L1005" s="40">
        <v>128.774</v>
      </c>
      <c r="M1005" s="20">
        <v>128.774</v>
      </c>
      <c r="S1005" s="14">
        <v>62.974051896207584</v>
      </c>
      <c r="T1005" s="14">
        <v>2500</v>
      </c>
    </row>
    <row r="1006" spans="1:20">
      <c r="A1006">
        <v>72</v>
      </c>
      <c r="B1006" s="7">
        <v>10000</v>
      </c>
      <c r="C1006">
        <v>0</v>
      </c>
      <c r="D1006">
        <v>0.1552</v>
      </c>
      <c r="E1006">
        <v>31.7</v>
      </c>
      <c r="F1006">
        <v>4.39472E-4</v>
      </c>
      <c r="G1006">
        <v>134.227</v>
      </c>
      <c r="L1006" s="40">
        <v>128.80500000000001</v>
      </c>
      <c r="M1006" s="20">
        <v>128.80500000000001</v>
      </c>
      <c r="S1006" s="14">
        <v>63.040585495675309</v>
      </c>
      <c r="T1006" s="14">
        <v>2500</v>
      </c>
    </row>
    <row r="1007" spans="1:20">
      <c r="A1007">
        <v>213</v>
      </c>
      <c r="B1007" s="7">
        <v>12500</v>
      </c>
      <c r="C1007">
        <v>0</v>
      </c>
      <c r="D1007">
        <v>6.2300000000000001E-2</v>
      </c>
      <c r="E1007">
        <v>31.7</v>
      </c>
      <c r="F1007">
        <v>4.39472E-4</v>
      </c>
      <c r="G1007">
        <v>128.977</v>
      </c>
      <c r="L1007" s="40">
        <v>128.809</v>
      </c>
      <c r="M1007" s="20">
        <v>128.809</v>
      </c>
      <c r="S1007" s="14">
        <v>63.107119095143041</v>
      </c>
      <c r="T1007" s="14">
        <v>2500</v>
      </c>
    </row>
    <row r="1008" spans="1:20">
      <c r="A1008">
        <v>129</v>
      </c>
      <c r="B1008" s="7">
        <v>16000</v>
      </c>
      <c r="C1008">
        <v>0</v>
      </c>
      <c r="D1008">
        <v>7.8E-2</v>
      </c>
      <c r="E1008">
        <v>31.7</v>
      </c>
      <c r="F1008">
        <v>4.39472E-4</v>
      </c>
      <c r="G1008">
        <v>125.627</v>
      </c>
      <c r="L1008" s="40">
        <v>128.816</v>
      </c>
      <c r="M1008" s="20">
        <v>128.816</v>
      </c>
      <c r="S1008" s="14">
        <v>63.173652694610773</v>
      </c>
      <c r="T1008" s="14">
        <v>2500</v>
      </c>
    </row>
    <row r="1009" spans="1:20">
      <c r="A1009">
        <v>195</v>
      </c>
      <c r="B1009" s="7">
        <v>2000</v>
      </c>
      <c r="C1009">
        <v>4.8</v>
      </c>
      <c r="D1009">
        <v>8.5900000000000004E-2</v>
      </c>
      <c r="E1009">
        <v>71.3</v>
      </c>
      <c r="F1009">
        <v>8.48633E-4</v>
      </c>
      <c r="G1009">
        <v>128.398</v>
      </c>
      <c r="L1009" s="40">
        <v>128.82499999999999</v>
      </c>
      <c r="M1009" s="20">
        <v>128.82499999999999</v>
      </c>
      <c r="S1009" s="14">
        <v>63.240186294078505</v>
      </c>
      <c r="T1009" s="14">
        <v>2500</v>
      </c>
    </row>
    <row r="1010" spans="1:20">
      <c r="A1010">
        <v>141</v>
      </c>
      <c r="B1010" s="7">
        <v>2500</v>
      </c>
      <c r="C1010">
        <v>4.8</v>
      </c>
      <c r="D1010">
        <v>0.1109</v>
      </c>
      <c r="E1010">
        <v>71.3</v>
      </c>
      <c r="F1010">
        <v>8.48633E-4</v>
      </c>
      <c r="G1010">
        <v>130.828</v>
      </c>
      <c r="L1010" s="40">
        <v>128.82900000000001</v>
      </c>
      <c r="M1010" s="20">
        <v>128.82900000000001</v>
      </c>
      <c r="S1010" s="14">
        <v>63.306719893546237</v>
      </c>
      <c r="T1010" s="14">
        <v>2500</v>
      </c>
    </row>
    <row r="1011" spans="1:20">
      <c r="A1011">
        <v>75</v>
      </c>
      <c r="B1011" s="7">
        <v>3150</v>
      </c>
      <c r="C1011">
        <v>4.8</v>
      </c>
      <c r="D1011">
        <v>0.16009999999999999</v>
      </c>
      <c r="E1011">
        <v>71.3</v>
      </c>
      <c r="F1011">
        <v>8.48633E-4</v>
      </c>
      <c r="G1011">
        <v>133.37799999999999</v>
      </c>
      <c r="L1011" s="40">
        <v>128.83099999999999</v>
      </c>
      <c r="M1011" s="20">
        <v>128.83099999999999</v>
      </c>
      <c r="S1011" s="14">
        <v>63.373253493013969</v>
      </c>
      <c r="T1011" s="14">
        <v>2500</v>
      </c>
    </row>
    <row r="1012" spans="1:20">
      <c r="A1012">
        <v>33</v>
      </c>
      <c r="B1012" s="7">
        <v>4000</v>
      </c>
      <c r="C1012">
        <v>4.8</v>
      </c>
      <c r="D1012">
        <v>4.9399999999999999E-2</v>
      </c>
      <c r="E1012">
        <v>71.3</v>
      </c>
      <c r="F1012">
        <v>8.48633E-4</v>
      </c>
      <c r="G1012">
        <v>134.928</v>
      </c>
      <c r="L1012" s="40">
        <v>128.857</v>
      </c>
      <c r="M1012" s="20">
        <v>128.857</v>
      </c>
      <c r="S1012" s="14">
        <v>63.439787092481701</v>
      </c>
      <c r="T1012" s="14">
        <v>2500</v>
      </c>
    </row>
    <row r="1013" spans="1:20">
      <c r="A1013">
        <v>119</v>
      </c>
      <c r="B1013" s="7">
        <v>5000</v>
      </c>
      <c r="C1013">
        <v>4.8</v>
      </c>
      <c r="D1013">
        <v>0.109</v>
      </c>
      <c r="E1013">
        <v>71.3</v>
      </c>
      <c r="F1013">
        <v>8.48633E-4</v>
      </c>
      <c r="G1013">
        <v>135.46799999999999</v>
      </c>
      <c r="L1013" s="40">
        <v>128.86699999999999</v>
      </c>
      <c r="M1013" s="20">
        <v>128.86699999999999</v>
      </c>
      <c r="S1013" s="14">
        <v>63.506320691949433</v>
      </c>
      <c r="T1013" s="14">
        <v>2500</v>
      </c>
    </row>
    <row r="1014" spans="1:20">
      <c r="A1014">
        <v>205</v>
      </c>
      <c r="B1014" s="7">
        <v>6300</v>
      </c>
      <c r="C1014">
        <v>4.8</v>
      </c>
      <c r="D1014">
        <v>4.9399999999999999E-2</v>
      </c>
      <c r="E1014">
        <v>71.3</v>
      </c>
      <c r="F1014">
        <v>8.48633E-4</v>
      </c>
      <c r="G1014">
        <v>134.49799999999999</v>
      </c>
      <c r="L1014" s="40">
        <v>128.87799999999999</v>
      </c>
      <c r="M1014" s="20">
        <v>128.87799999999999</v>
      </c>
      <c r="S1014" s="14">
        <v>63.572854291417158</v>
      </c>
      <c r="T1014" s="14">
        <v>2500</v>
      </c>
    </row>
    <row r="1015" spans="1:20">
      <c r="A1015">
        <v>120</v>
      </c>
      <c r="B1015" s="7">
        <v>8000</v>
      </c>
      <c r="C1015">
        <v>4.8</v>
      </c>
      <c r="D1015">
        <v>9.1700000000000004E-2</v>
      </c>
      <c r="E1015">
        <v>71.3</v>
      </c>
      <c r="F1015">
        <v>8.48633E-4</v>
      </c>
      <c r="G1015">
        <v>131.518</v>
      </c>
      <c r="L1015" s="40">
        <v>128.87899999999999</v>
      </c>
      <c r="M1015" s="20">
        <v>128.87899999999999</v>
      </c>
      <c r="S1015" s="14">
        <v>63.63938789088489</v>
      </c>
      <c r="T1015" s="14">
        <v>2500</v>
      </c>
    </row>
    <row r="1016" spans="1:20">
      <c r="A1016">
        <v>110</v>
      </c>
      <c r="B1016" s="7">
        <v>10000</v>
      </c>
      <c r="C1016">
        <v>4.8</v>
      </c>
      <c r="D1016">
        <v>0.09</v>
      </c>
      <c r="E1016">
        <v>71.3</v>
      </c>
      <c r="F1016">
        <v>8.48633E-4</v>
      </c>
      <c r="G1016">
        <v>127.398</v>
      </c>
      <c r="L1016" s="40">
        <v>128.90700000000001</v>
      </c>
      <c r="M1016" s="20">
        <v>128.90700000000001</v>
      </c>
      <c r="S1016" s="14">
        <v>63.705921490352623</v>
      </c>
      <c r="T1016" s="14">
        <v>2500</v>
      </c>
    </row>
    <row r="1017" spans="1:20">
      <c r="A1017">
        <v>208</v>
      </c>
      <c r="B1017" s="7">
        <v>12500</v>
      </c>
      <c r="C1017">
        <v>4.8</v>
      </c>
      <c r="D1017">
        <v>6.3299999999999995E-2</v>
      </c>
      <c r="E1017">
        <v>71.3</v>
      </c>
      <c r="F1017">
        <v>8.48633E-4</v>
      </c>
      <c r="G1017">
        <v>127.688</v>
      </c>
      <c r="L1017" s="40">
        <v>128.916</v>
      </c>
      <c r="M1017" s="20">
        <v>128.916</v>
      </c>
      <c r="S1017" s="14">
        <v>63.772455089820355</v>
      </c>
      <c r="T1017" s="14">
        <v>2500</v>
      </c>
    </row>
    <row r="1018" spans="1:20">
      <c r="A1018">
        <v>19</v>
      </c>
      <c r="B1018" s="7">
        <v>16000</v>
      </c>
      <c r="C1018">
        <v>4.8</v>
      </c>
      <c r="D1018">
        <v>0.1031</v>
      </c>
      <c r="E1018">
        <v>71.3</v>
      </c>
      <c r="F1018">
        <v>8.48633E-4</v>
      </c>
      <c r="G1018">
        <v>124.208</v>
      </c>
      <c r="L1018" s="40">
        <v>128.92699999999999</v>
      </c>
      <c r="M1018" s="20">
        <v>128.92699999999999</v>
      </c>
      <c r="S1018" s="14">
        <v>63.838988689288087</v>
      </c>
      <c r="T1018" s="14">
        <v>2500</v>
      </c>
    </row>
    <row r="1019" spans="1:20">
      <c r="A1019">
        <v>211</v>
      </c>
      <c r="B1019" s="7">
        <v>20000</v>
      </c>
      <c r="C1019">
        <v>4.8</v>
      </c>
      <c r="D1019">
        <v>0.16089999999999999</v>
      </c>
      <c r="E1019">
        <v>71.3</v>
      </c>
      <c r="F1019">
        <v>8.48633E-4</v>
      </c>
      <c r="G1019">
        <v>119.708</v>
      </c>
      <c r="L1019" s="40">
        <v>128.929</v>
      </c>
      <c r="M1019" s="20">
        <v>128.929</v>
      </c>
      <c r="S1019" s="14">
        <v>63.905522288755819</v>
      </c>
      <c r="T1019" s="14">
        <v>2500</v>
      </c>
    </row>
    <row r="1020" spans="1:20">
      <c r="A1020">
        <v>221</v>
      </c>
      <c r="B1020" s="7">
        <v>1600</v>
      </c>
      <c r="C1020">
        <v>4.8</v>
      </c>
      <c r="D1020">
        <v>0.1598</v>
      </c>
      <c r="E1020">
        <v>55.5</v>
      </c>
      <c r="F1020">
        <v>8.7321800000000004E-4</v>
      </c>
      <c r="G1020">
        <v>121.474</v>
      </c>
      <c r="L1020" s="40">
        <v>128.93899999999999</v>
      </c>
      <c r="M1020" s="20">
        <v>257.87799999999999</v>
      </c>
      <c r="S1020" s="14">
        <v>63.972055888223551</v>
      </c>
      <c r="T1020" s="14">
        <v>2500</v>
      </c>
    </row>
    <row r="1021" spans="1:20">
      <c r="A1021">
        <v>23</v>
      </c>
      <c r="B1021" s="7">
        <v>2000</v>
      </c>
      <c r="C1021">
        <v>4.8</v>
      </c>
      <c r="D1021">
        <v>0.17349999999999999</v>
      </c>
      <c r="E1021">
        <v>55.5</v>
      </c>
      <c r="F1021">
        <v>8.7321800000000004E-4</v>
      </c>
      <c r="G1021">
        <v>125.054</v>
      </c>
      <c r="L1021" s="40">
        <v>128.952</v>
      </c>
      <c r="M1021" s="20">
        <v>128.952</v>
      </c>
      <c r="S1021" s="14">
        <v>64.038589487691283</v>
      </c>
      <c r="T1021" s="14">
        <v>2500</v>
      </c>
    </row>
    <row r="1022" spans="1:20">
      <c r="A1022">
        <v>133</v>
      </c>
      <c r="B1022" s="7">
        <v>2500</v>
      </c>
      <c r="C1022">
        <v>4.8</v>
      </c>
      <c r="D1022">
        <v>5.9200000000000003E-2</v>
      </c>
      <c r="E1022">
        <v>55.5</v>
      </c>
      <c r="F1022">
        <v>8.7321800000000004E-4</v>
      </c>
      <c r="G1022">
        <v>129.14400000000001</v>
      </c>
      <c r="L1022" s="40">
        <v>128.95599999999999</v>
      </c>
      <c r="M1022" s="20">
        <v>128.95599999999999</v>
      </c>
      <c r="S1022" s="14">
        <v>64.105123087159015</v>
      </c>
      <c r="T1022" s="14">
        <v>2500</v>
      </c>
    </row>
    <row r="1023" spans="1:20">
      <c r="A1023">
        <v>19</v>
      </c>
      <c r="B1023" s="7">
        <v>3150</v>
      </c>
      <c r="C1023">
        <v>4.8</v>
      </c>
      <c r="D1023">
        <v>0.14419999999999999</v>
      </c>
      <c r="E1023">
        <v>55.5</v>
      </c>
      <c r="F1023">
        <v>8.7321800000000004E-4</v>
      </c>
      <c r="G1023">
        <v>132.35400000000001</v>
      </c>
      <c r="L1023" s="40">
        <v>128.971</v>
      </c>
      <c r="M1023" s="20">
        <v>128.971</v>
      </c>
      <c r="S1023" s="14">
        <v>64.171656686626747</v>
      </c>
      <c r="T1023" s="14">
        <v>2500</v>
      </c>
    </row>
    <row r="1024" spans="1:20">
      <c r="A1024">
        <v>84</v>
      </c>
      <c r="B1024" s="7">
        <v>4000</v>
      </c>
      <c r="C1024">
        <v>4.8</v>
      </c>
      <c r="D1024">
        <v>0.1158</v>
      </c>
      <c r="E1024">
        <v>55.5</v>
      </c>
      <c r="F1024">
        <v>8.7321800000000004E-4</v>
      </c>
      <c r="G1024">
        <v>133.92400000000001</v>
      </c>
      <c r="L1024" s="40">
        <v>128.977</v>
      </c>
      <c r="M1024" s="20">
        <v>128.977</v>
      </c>
      <c r="S1024" s="14">
        <v>64.238190286094479</v>
      </c>
      <c r="T1024" s="14">
        <v>2500</v>
      </c>
    </row>
    <row r="1025" spans="1:20">
      <c r="A1025">
        <v>167</v>
      </c>
      <c r="B1025" s="7">
        <v>5000</v>
      </c>
      <c r="C1025">
        <v>4.8</v>
      </c>
      <c r="D1025">
        <v>0.1356</v>
      </c>
      <c r="E1025">
        <v>55.5</v>
      </c>
      <c r="F1025">
        <v>8.7321800000000004E-4</v>
      </c>
      <c r="G1025">
        <v>135.48400000000001</v>
      </c>
      <c r="L1025" s="40">
        <v>128.97800000000001</v>
      </c>
      <c r="M1025" s="20">
        <v>128.97800000000001</v>
      </c>
      <c r="S1025" s="14">
        <v>64.304723885562211</v>
      </c>
      <c r="T1025" s="14">
        <v>2500</v>
      </c>
    </row>
    <row r="1026" spans="1:20">
      <c r="A1026">
        <v>96</v>
      </c>
      <c r="B1026" s="7">
        <v>6300</v>
      </c>
      <c r="C1026">
        <v>4.8</v>
      </c>
      <c r="D1026">
        <v>0.154</v>
      </c>
      <c r="E1026">
        <v>55.5</v>
      </c>
      <c r="F1026">
        <v>8.7321800000000004E-4</v>
      </c>
      <c r="G1026">
        <v>135.16399999999999</v>
      </c>
      <c r="L1026" s="40">
        <v>128.99</v>
      </c>
      <c r="M1026" s="20">
        <v>128.99</v>
      </c>
      <c r="S1026" s="14">
        <v>64.371257485029943</v>
      </c>
      <c r="T1026" s="14">
        <v>2500</v>
      </c>
    </row>
    <row r="1027" spans="1:20">
      <c r="A1027">
        <v>200</v>
      </c>
      <c r="B1027" s="7">
        <v>8000</v>
      </c>
      <c r="C1027">
        <v>4.8</v>
      </c>
      <c r="D1027">
        <v>0.1845</v>
      </c>
      <c r="E1027">
        <v>55.5</v>
      </c>
      <c r="F1027">
        <v>8.7321800000000004E-4</v>
      </c>
      <c r="G1027">
        <v>132.184</v>
      </c>
      <c r="L1027" s="40">
        <v>129.00200000000001</v>
      </c>
      <c r="M1027" s="20">
        <v>129.00200000000001</v>
      </c>
      <c r="S1027" s="14">
        <v>64.437791084497661</v>
      </c>
      <c r="T1027" s="14">
        <v>2500</v>
      </c>
    </row>
    <row r="1028" spans="1:20">
      <c r="A1028">
        <v>171</v>
      </c>
      <c r="B1028" s="7">
        <v>10000</v>
      </c>
      <c r="C1028">
        <v>4.8</v>
      </c>
      <c r="D1028">
        <v>0.1517</v>
      </c>
      <c r="E1028">
        <v>55.5</v>
      </c>
      <c r="F1028">
        <v>8.7321800000000004E-4</v>
      </c>
      <c r="G1028">
        <v>126.944</v>
      </c>
      <c r="L1028" s="40">
        <v>129.00399999999999</v>
      </c>
      <c r="M1028" s="20">
        <v>129.00399999999999</v>
      </c>
      <c r="S1028" s="14">
        <v>64.504324683965393</v>
      </c>
      <c r="T1028" s="14">
        <v>2500</v>
      </c>
    </row>
    <row r="1029" spans="1:20">
      <c r="A1029">
        <v>18</v>
      </c>
      <c r="B1029" s="7">
        <v>12500</v>
      </c>
      <c r="C1029">
        <v>4.8</v>
      </c>
      <c r="D1029">
        <v>0.1171</v>
      </c>
      <c r="E1029">
        <v>55.5</v>
      </c>
      <c r="F1029">
        <v>8.7321800000000004E-4</v>
      </c>
      <c r="G1029">
        <v>125.09399999999999</v>
      </c>
      <c r="L1029" s="40">
        <v>129.006</v>
      </c>
      <c r="M1029" s="20">
        <v>129.006</v>
      </c>
      <c r="S1029" s="14">
        <v>64.570858283433125</v>
      </c>
      <c r="T1029" s="14">
        <v>2500</v>
      </c>
    </row>
    <row r="1030" spans="1:20">
      <c r="A1030">
        <v>107</v>
      </c>
      <c r="B1030" s="7">
        <v>16000</v>
      </c>
      <c r="C1030">
        <v>4.8</v>
      </c>
      <c r="D1030">
        <v>0.1726</v>
      </c>
      <c r="E1030">
        <v>55.5</v>
      </c>
      <c r="F1030">
        <v>8.7321800000000004E-4</v>
      </c>
      <c r="G1030">
        <v>124.39400000000001</v>
      </c>
      <c r="L1030" s="40">
        <v>129.01400000000001</v>
      </c>
      <c r="M1030" s="20">
        <v>129.01400000000001</v>
      </c>
      <c r="S1030" s="14">
        <v>64.637391882900857</v>
      </c>
      <c r="T1030" s="14">
        <v>2500</v>
      </c>
    </row>
    <row r="1031" spans="1:20">
      <c r="A1031">
        <v>152</v>
      </c>
      <c r="B1031" s="7">
        <v>20000</v>
      </c>
      <c r="C1031">
        <v>4.8</v>
      </c>
      <c r="D1031">
        <v>0.17299999999999999</v>
      </c>
      <c r="E1031">
        <v>55.5</v>
      </c>
      <c r="F1031">
        <v>8.7321800000000004E-4</v>
      </c>
      <c r="G1031">
        <v>121.28400000000001</v>
      </c>
      <c r="L1031" s="40">
        <v>129.02699999999999</v>
      </c>
      <c r="M1031" s="20">
        <v>129.02699999999999</v>
      </c>
      <c r="S1031" s="14">
        <v>64.703925482368589</v>
      </c>
      <c r="T1031" s="14">
        <v>2500</v>
      </c>
    </row>
    <row r="1032" spans="1:20">
      <c r="A1032">
        <v>120</v>
      </c>
      <c r="B1032" s="7">
        <v>500</v>
      </c>
      <c r="C1032">
        <v>4.8</v>
      </c>
      <c r="D1032">
        <v>8.7900000000000006E-2</v>
      </c>
      <c r="E1032">
        <v>39.6</v>
      </c>
      <c r="F1032">
        <v>9.0747500000000004E-4</v>
      </c>
      <c r="G1032">
        <v>116.366</v>
      </c>
      <c r="L1032" s="40">
        <v>129.03700000000001</v>
      </c>
      <c r="M1032" s="20">
        <v>129.03700000000001</v>
      </c>
      <c r="S1032" s="14">
        <v>64.770459081836322</v>
      </c>
      <c r="T1032" s="14">
        <v>2500</v>
      </c>
    </row>
    <row r="1033" spans="1:20">
      <c r="A1033">
        <v>143</v>
      </c>
      <c r="B1033" s="7">
        <v>630</v>
      </c>
      <c r="C1033">
        <v>4.8</v>
      </c>
      <c r="D1033">
        <v>5.3199999999999997E-2</v>
      </c>
      <c r="E1033">
        <v>39.6</v>
      </c>
      <c r="F1033">
        <v>9.0747500000000004E-4</v>
      </c>
      <c r="G1033">
        <v>118.696</v>
      </c>
      <c r="L1033" s="40">
        <v>129.03800000000001</v>
      </c>
      <c r="M1033" s="20">
        <v>129.03800000000001</v>
      </c>
      <c r="S1033" s="14">
        <v>64.836992681304054</v>
      </c>
      <c r="T1033" s="14">
        <v>2500</v>
      </c>
    </row>
    <row r="1034" spans="1:20">
      <c r="A1034">
        <v>24</v>
      </c>
      <c r="B1034" s="7">
        <v>800</v>
      </c>
      <c r="C1034">
        <v>4.8</v>
      </c>
      <c r="D1034">
        <v>0.1983</v>
      </c>
      <c r="E1034">
        <v>39.6</v>
      </c>
      <c r="F1034">
        <v>9.0747500000000004E-4</v>
      </c>
      <c r="G1034">
        <v>120.76600000000001</v>
      </c>
      <c r="L1034" s="40">
        <v>129.053</v>
      </c>
      <c r="M1034" s="20">
        <v>129.053</v>
      </c>
      <c r="S1034" s="14">
        <v>64.903526280771786</v>
      </c>
      <c r="T1034" s="14">
        <v>2500</v>
      </c>
    </row>
    <row r="1035" spans="1:20">
      <c r="A1035">
        <v>104</v>
      </c>
      <c r="B1035" s="7">
        <v>1000</v>
      </c>
      <c r="C1035">
        <v>4.8</v>
      </c>
      <c r="D1035">
        <v>9.7000000000000003E-2</v>
      </c>
      <c r="E1035">
        <v>39.6</v>
      </c>
      <c r="F1035">
        <v>9.0747500000000004E-4</v>
      </c>
      <c r="G1035">
        <v>122.956</v>
      </c>
      <c r="L1035" s="40">
        <v>129.05699999999999</v>
      </c>
      <c r="M1035" s="20">
        <v>129.05699999999999</v>
      </c>
      <c r="S1035" s="14">
        <v>64.970059880239518</v>
      </c>
      <c r="T1035" s="14">
        <v>3150</v>
      </c>
    </row>
    <row r="1036" spans="1:20">
      <c r="A1036">
        <v>170</v>
      </c>
      <c r="B1036" s="7">
        <v>1250</v>
      </c>
      <c r="C1036">
        <v>4.8</v>
      </c>
      <c r="D1036">
        <v>0.14499999999999999</v>
      </c>
      <c r="E1036">
        <v>39.6</v>
      </c>
      <c r="F1036">
        <v>9.0747500000000004E-4</v>
      </c>
      <c r="G1036">
        <v>125.026</v>
      </c>
      <c r="L1036" s="40">
        <v>129.095</v>
      </c>
      <c r="M1036" s="20">
        <v>129.095</v>
      </c>
      <c r="S1036" s="14">
        <v>65.03659347970725</v>
      </c>
      <c r="T1036" s="14">
        <v>3150</v>
      </c>
    </row>
    <row r="1037" spans="1:20">
      <c r="A1037">
        <v>115</v>
      </c>
      <c r="B1037" s="7">
        <v>1600</v>
      </c>
      <c r="C1037">
        <v>4.8</v>
      </c>
      <c r="D1037">
        <v>0.17080000000000001</v>
      </c>
      <c r="E1037">
        <v>39.6</v>
      </c>
      <c r="F1037">
        <v>9.0747500000000004E-4</v>
      </c>
      <c r="G1037">
        <v>125.96599999999999</v>
      </c>
      <c r="L1037" s="40">
        <v>129.09899999999999</v>
      </c>
      <c r="M1037" s="20">
        <v>129.09899999999999</v>
      </c>
      <c r="S1037" s="14">
        <v>65.103127079174982</v>
      </c>
      <c r="T1037" s="14">
        <v>3150</v>
      </c>
    </row>
    <row r="1038" spans="1:20">
      <c r="A1038">
        <v>159</v>
      </c>
      <c r="B1038" s="7">
        <v>2000</v>
      </c>
      <c r="C1038">
        <v>4.8</v>
      </c>
      <c r="D1038">
        <v>5.5500000000000001E-2</v>
      </c>
      <c r="E1038">
        <v>39.6</v>
      </c>
      <c r="F1038">
        <v>9.0747500000000004E-4</v>
      </c>
      <c r="G1038">
        <v>128.916</v>
      </c>
      <c r="L1038" s="40">
        <v>129.11600000000001</v>
      </c>
      <c r="M1038" s="20">
        <v>129.11600000000001</v>
      </c>
      <c r="S1038" s="14">
        <v>65.169660678642714</v>
      </c>
      <c r="T1038" s="14">
        <v>3150</v>
      </c>
    </row>
    <row r="1039" spans="1:20">
      <c r="A1039">
        <v>125</v>
      </c>
      <c r="B1039" s="7">
        <v>2500</v>
      </c>
      <c r="C1039">
        <v>4.8</v>
      </c>
      <c r="D1039">
        <v>0.17960000000000001</v>
      </c>
      <c r="E1039">
        <v>39.6</v>
      </c>
      <c r="F1039">
        <v>9.0747500000000004E-4</v>
      </c>
      <c r="G1039">
        <v>131.23599999999999</v>
      </c>
      <c r="L1039" s="40">
        <v>129.11699999999999</v>
      </c>
      <c r="M1039" s="20">
        <v>129.11699999999999</v>
      </c>
      <c r="S1039" s="14">
        <v>65.236194278110446</v>
      </c>
      <c r="T1039" s="14">
        <v>3150</v>
      </c>
    </row>
    <row r="1040" spans="1:20">
      <c r="A1040">
        <v>128</v>
      </c>
      <c r="B1040" s="7">
        <v>3150</v>
      </c>
      <c r="C1040">
        <v>4.8</v>
      </c>
      <c r="D1040">
        <v>8.0199999999999994E-2</v>
      </c>
      <c r="E1040">
        <v>39.6</v>
      </c>
      <c r="F1040">
        <v>9.0747500000000004E-4</v>
      </c>
      <c r="G1040">
        <v>133.43600000000001</v>
      </c>
      <c r="L1040" s="40">
        <v>129.119</v>
      </c>
      <c r="M1040" s="20">
        <v>129.119</v>
      </c>
      <c r="S1040" s="14">
        <v>65.302727877578178</v>
      </c>
      <c r="T1040" s="14">
        <v>3150</v>
      </c>
    </row>
    <row r="1041" spans="1:20">
      <c r="A1041">
        <v>105</v>
      </c>
      <c r="B1041" s="7">
        <v>4000</v>
      </c>
      <c r="C1041">
        <v>4.8</v>
      </c>
      <c r="D1041">
        <v>9.5399999999999999E-2</v>
      </c>
      <c r="E1041">
        <v>39.6</v>
      </c>
      <c r="F1041">
        <v>9.0747500000000004E-4</v>
      </c>
      <c r="G1041">
        <v>134.99600000000001</v>
      </c>
      <c r="L1041" s="40">
        <v>129.13399999999999</v>
      </c>
      <c r="M1041" s="20">
        <v>129.13399999999999</v>
      </c>
      <c r="S1041" s="14">
        <v>65.36926147704591</v>
      </c>
      <c r="T1041" s="14">
        <v>3150</v>
      </c>
    </row>
    <row r="1042" spans="1:20">
      <c r="A1042">
        <v>209</v>
      </c>
      <c r="B1042" s="7">
        <v>5000</v>
      </c>
      <c r="C1042">
        <v>4.8</v>
      </c>
      <c r="D1042">
        <v>4.5999999999999999E-2</v>
      </c>
      <c r="E1042">
        <v>39.6</v>
      </c>
      <c r="F1042">
        <v>9.0747500000000004E-4</v>
      </c>
      <c r="G1042">
        <v>135.42599999999999</v>
      </c>
      <c r="L1042" s="40">
        <v>129.14400000000001</v>
      </c>
      <c r="M1042" s="20">
        <v>129.14400000000001</v>
      </c>
      <c r="S1042" s="14">
        <v>65.435795076513642</v>
      </c>
      <c r="T1042" s="14">
        <v>3150</v>
      </c>
    </row>
    <row r="1043" spans="1:20">
      <c r="A1043">
        <v>190</v>
      </c>
      <c r="B1043" s="7">
        <v>6300</v>
      </c>
      <c r="C1043">
        <v>4.8</v>
      </c>
      <c r="D1043">
        <v>7.3499999999999996E-2</v>
      </c>
      <c r="E1043">
        <v>39.6</v>
      </c>
      <c r="F1043">
        <v>9.0747500000000004E-4</v>
      </c>
      <c r="G1043">
        <v>134.33600000000001</v>
      </c>
      <c r="L1043" s="40">
        <v>129.14699999999999</v>
      </c>
      <c r="M1043" s="20">
        <v>129.14699999999999</v>
      </c>
      <c r="S1043" s="14">
        <v>65.50232867598136</v>
      </c>
      <c r="T1043" s="14">
        <v>3150</v>
      </c>
    </row>
    <row r="1044" spans="1:20">
      <c r="A1044">
        <v>199</v>
      </c>
      <c r="B1044" s="7">
        <v>8000</v>
      </c>
      <c r="C1044">
        <v>4.8</v>
      </c>
      <c r="D1044">
        <v>0.14000000000000001</v>
      </c>
      <c r="E1044">
        <v>39.6</v>
      </c>
      <c r="F1044">
        <v>9.0747500000000004E-4</v>
      </c>
      <c r="G1044">
        <v>131.346</v>
      </c>
      <c r="L1044" s="40">
        <v>129.148</v>
      </c>
      <c r="M1044" s="20">
        <v>129.148</v>
      </c>
      <c r="S1044" s="14">
        <v>65.568862275449092</v>
      </c>
      <c r="T1044" s="14">
        <v>3150</v>
      </c>
    </row>
    <row r="1045" spans="1:20">
      <c r="A1045">
        <v>110</v>
      </c>
      <c r="B1045" s="7">
        <v>10000</v>
      </c>
      <c r="C1045">
        <v>4.8</v>
      </c>
      <c r="D1045">
        <v>0.16450000000000001</v>
      </c>
      <c r="E1045">
        <v>39.6</v>
      </c>
      <c r="F1045">
        <v>9.0747500000000004E-4</v>
      </c>
      <c r="G1045">
        <v>126.066</v>
      </c>
      <c r="L1045" s="40">
        <v>129.23500000000001</v>
      </c>
      <c r="M1045" s="20">
        <v>129.23500000000001</v>
      </c>
      <c r="S1045" s="14">
        <v>65.635395874916824</v>
      </c>
      <c r="T1045" s="14">
        <v>3150</v>
      </c>
    </row>
    <row r="1046" spans="1:20">
      <c r="A1046">
        <v>151</v>
      </c>
      <c r="B1046" s="7">
        <v>500</v>
      </c>
      <c r="C1046">
        <v>4.8</v>
      </c>
      <c r="D1046">
        <v>0.11600000000000001</v>
      </c>
      <c r="E1046">
        <v>31.7</v>
      </c>
      <c r="F1046">
        <v>9.3078900000000001E-4</v>
      </c>
      <c r="G1046">
        <v>116.128</v>
      </c>
      <c r="L1046" s="40">
        <v>129.256</v>
      </c>
      <c r="M1046" s="20">
        <v>129.256</v>
      </c>
      <c r="S1046" s="14">
        <v>65.701929474384556</v>
      </c>
      <c r="T1046" s="14">
        <v>3150</v>
      </c>
    </row>
    <row r="1047" spans="1:20">
      <c r="A1047">
        <v>219</v>
      </c>
      <c r="B1047" s="7">
        <v>630</v>
      </c>
      <c r="C1047">
        <v>4.8</v>
      </c>
      <c r="D1047">
        <v>3.4599999999999999E-2</v>
      </c>
      <c r="E1047">
        <v>31.7</v>
      </c>
      <c r="F1047">
        <v>9.3078900000000001E-4</v>
      </c>
      <c r="G1047">
        <v>120.078</v>
      </c>
      <c r="L1047" s="40">
        <v>129.267</v>
      </c>
      <c r="M1047" s="20">
        <v>129.267</v>
      </c>
      <c r="S1047" s="14">
        <v>65.768463073852288</v>
      </c>
      <c r="T1047" s="14">
        <v>3150</v>
      </c>
    </row>
    <row r="1048" spans="1:20">
      <c r="A1048">
        <v>33</v>
      </c>
      <c r="B1048" s="7">
        <v>800</v>
      </c>
      <c r="C1048">
        <v>4.8</v>
      </c>
      <c r="D1048">
        <v>0.153</v>
      </c>
      <c r="E1048">
        <v>31.7</v>
      </c>
      <c r="F1048">
        <v>9.3078900000000001E-4</v>
      </c>
      <c r="G1048">
        <v>122.648</v>
      </c>
      <c r="L1048" s="40">
        <v>129.27000000000001</v>
      </c>
      <c r="M1048" s="20">
        <v>129.27000000000001</v>
      </c>
      <c r="S1048" s="14">
        <v>65.83499667332002</v>
      </c>
      <c r="T1048" s="14">
        <v>3150</v>
      </c>
    </row>
    <row r="1049" spans="1:20">
      <c r="A1049">
        <v>156</v>
      </c>
      <c r="B1049" s="7">
        <v>1000</v>
      </c>
      <c r="C1049">
        <v>4.8</v>
      </c>
      <c r="D1049">
        <v>9.0700000000000003E-2</v>
      </c>
      <c r="E1049">
        <v>31.7</v>
      </c>
      <c r="F1049">
        <v>9.3078900000000001E-4</v>
      </c>
      <c r="G1049">
        <v>125.348</v>
      </c>
      <c r="L1049" s="40">
        <v>129.28100000000001</v>
      </c>
      <c r="M1049" s="20">
        <v>129.28100000000001</v>
      </c>
      <c r="S1049" s="14">
        <v>65.901530272787753</v>
      </c>
      <c r="T1049" s="14">
        <v>3150</v>
      </c>
    </row>
    <row r="1050" spans="1:20">
      <c r="A1050">
        <v>161</v>
      </c>
      <c r="B1050" s="7">
        <v>1250</v>
      </c>
      <c r="C1050">
        <v>4.8</v>
      </c>
      <c r="D1050">
        <v>0.1195</v>
      </c>
      <c r="E1050">
        <v>31.7</v>
      </c>
      <c r="F1050">
        <v>9.3078900000000001E-4</v>
      </c>
      <c r="G1050">
        <v>127.408</v>
      </c>
      <c r="L1050" s="40">
        <v>129.285</v>
      </c>
      <c r="M1050" s="20">
        <v>129.285</v>
      </c>
      <c r="S1050" s="14">
        <v>65.968063872255485</v>
      </c>
      <c r="T1050" s="14">
        <v>3150</v>
      </c>
    </row>
    <row r="1051" spans="1:20">
      <c r="A1051">
        <v>133</v>
      </c>
      <c r="B1051" s="7">
        <v>1600</v>
      </c>
      <c r="C1051">
        <v>4.8</v>
      </c>
      <c r="D1051">
        <v>0.1171</v>
      </c>
      <c r="E1051">
        <v>31.7</v>
      </c>
      <c r="F1051">
        <v>9.3078900000000001E-4</v>
      </c>
      <c r="G1051">
        <v>128.71799999999999</v>
      </c>
      <c r="L1051" s="40">
        <v>129.292</v>
      </c>
      <c r="M1051" s="20">
        <v>129.292</v>
      </c>
      <c r="S1051" s="14">
        <v>66.034597471723217</v>
      </c>
      <c r="T1051" s="14">
        <v>3150</v>
      </c>
    </row>
    <row r="1052" spans="1:20">
      <c r="A1052">
        <v>131</v>
      </c>
      <c r="B1052" s="7">
        <v>2000</v>
      </c>
      <c r="C1052">
        <v>4.8</v>
      </c>
      <c r="D1052">
        <v>0.1527</v>
      </c>
      <c r="E1052">
        <v>31.7</v>
      </c>
      <c r="F1052">
        <v>9.3078900000000001E-4</v>
      </c>
      <c r="G1052">
        <v>130.148</v>
      </c>
      <c r="L1052" s="40">
        <v>129.29599999999999</v>
      </c>
      <c r="M1052" s="20">
        <v>129.29599999999999</v>
      </c>
      <c r="S1052" s="14">
        <v>66.101131071190949</v>
      </c>
      <c r="T1052" s="14">
        <v>3150</v>
      </c>
    </row>
    <row r="1053" spans="1:20">
      <c r="A1053">
        <v>54</v>
      </c>
      <c r="B1053" s="7">
        <v>2500</v>
      </c>
      <c r="C1053">
        <v>4.8</v>
      </c>
      <c r="D1053">
        <v>0.1041</v>
      </c>
      <c r="E1053">
        <v>31.7</v>
      </c>
      <c r="F1053">
        <v>9.3078900000000001E-4</v>
      </c>
      <c r="G1053">
        <v>132.58799999999999</v>
      </c>
      <c r="L1053" s="40">
        <v>129.30099999999999</v>
      </c>
      <c r="M1053" s="20">
        <v>129.30099999999999</v>
      </c>
      <c r="S1053" s="14">
        <v>66.167664670658681</v>
      </c>
      <c r="T1053" s="14">
        <v>3150</v>
      </c>
    </row>
    <row r="1054" spans="1:20">
      <c r="A1054">
        <v>24</v>
      </c>
      <c r="B1054" s="7">
        <v>3150</v>
      </c>
      <c r="C1054">
        <v>4.8</v>
      </c>
      <c r="D1054">
        <v>0.19889999999999999</v>
      </c>
      <c r="E1054">
        <v>31.7</v>
      </c>
      <c r="F1054">
        <v>9.3078900000000001E-4</v>
      </c>
      <c r="G1054">
        <v>134.268</v>
      </c>
      <c r="L1054" s="40">
        <v>129.30799999999999</v>
      </c>
      <c r="M1054" s="20">
        <v>129.30799999999999</v>
      </c>
      <c r="S1054" s="14">
        <v>66.234198270126413</v>
      </c>
      <c r="T1054" s="14">
        <v>3150</v>
      </c>
    </row>
    <row r="1055" spans="1:20">
      <c r="A1055">
        <v>48</v>
      </c>
      <c r="B1055" s="7">
        <v>4000</v>
      </c>
      <c r="C1055">
        <v>4.8</v>
      </c>
      <c r="D1055">
        <v>7.4200000000000002E-2</v>
      </c>
      <c r="E1055">
        <v>31.7</v>
      </c>
      <c r="F1055">
        <v>9.3078900000000001E-4</v>
      </c>
      <c r="G1055">
        <v>135.328</v>
      </c>
      <c r="L1055" s="40">
        <v>129.32900000000001</v>
      </c>
      <c r="M1055" s="20">
        <v>129.32900000000001</v>
      </c>
      <c r="S1055" s="14">
        <v>66.300731869594145</v>
      </c>
      <c r="T1055" s="14">
        <v>3150</v>
      </c>
    </row>
    <row r="1056" spans="1:20">
      <c r="A1056">
        <v>212</v>
      </c>
      <c r="B1056" s="7">
        <v>5000</v>
      </c>
      <c r="C1056">
        <v>4.8</v>
      </c>
      <c r="D1056">
        <v>0.15939999999999999</v>
      </c>
      <c r="E1056">
        <v>31.7</v>
      </c>
      <c r="F1056">
        <v>9.3078900000000001E-4</v>
      </c>
      <c r="G1056">
        <v>135.24799999999999</v>
      </c>
      <c r="L1056" s="40">
        <v>129.33000000000001</v>
      </c>
      <c r="M1056" s="20">
        <v>129.33000000000001</v>
      </c>
      <c r="S1056" s="14">
        <v>66.367265469061877</v>
      </c>
      <c r="T1056" s="14">
        <v>3150</v>
      </c>
    </row>
    <row r="1057" spans="1:20">
      <c r="A1057">
        <v>91</v>
      </c>
      <c r="B1057" s="7">
        <v>6300</v>
      </c>
      <c r="C1057">
        <v>4.8</v>
      </c>
      <c r="D1057">
        <v>3.0800000000000001E-2</v>
      </c>
      <c r="E1057">
        <v>31.7</v>
      </c>
      <c r="F1057">
        <v>9.3078900000000001E-4</v>
      </c>
      <c r="G1057">
        <v>132.898</v>
      </c>
      <c r="L1057" s="40">
        <v>129.34299999999999</v>
      </c>
      <c r="M1057" s="20">
        <v>129.34299999999999</v>
      </c>
      <c r="S1057" s="14">
        <v>66.433799068529609</v>
      </c>
      <c r="T1057" s="14">
        <v>3150</v>
      </c>
    </row>
    <row r="1058" spans="1:20">
      <c r="A1058">
        <v>4</v>
      </c>
      <c r="B1058" s="7">
        <v>8000</v>
      </c>
      <c r="C1058">
        <v>4.8</v>
      </c>
      <c r="D1058">
        <v>0.185</v>
      </c>
      <c r="E1058">
        <v>31.7</v>
      </c>
      <c r="F1058">
        <v>9.3078900000000001E-4</v>
      </c>
      <c r="G1058">
        <v>127.008</v>
      </c>
      <c r="L1058" s="40">
        <v>129.35400000000001</v>
      </c>
      <c r="M1058" s="20">
        <v>129.35400000000001</v>
      </c>
      <c r="S1058" s="14">
        <v>66.500332667997341</v>
      </c>
      <c r="T1058" s="14">
        <v>3150</v>
      </c>
    </row>
    <row r="1059" spans="1:20">
      <c r="A1059">
        <v>187</v>
      </c>
      <c r="B1059" s="7">
        <v>630</v>
      </c>
      <c r="C1059">
        <v>9.5</v>
      </c>
      <c r="D1059">
        <v>0.1171</v>
      </c>
      <c r="E1059">
        <v>71.3</v>
      </c>
      <c r="F1059">
        <v>4.2065399999999999E-3</v>
      </c>
      <c r="G1059">
        <v>125.726</v>
      </c>
      <c r="L1059" s="40">
        <v>129.36699999999999</v>
      </c>
      <c r="M1059" s="20">
        <v>129.36699999999999</v>
      </c>
      <c r="S1059" s="14">
        <v>66.566866267465059</v>
      </c>
      <c r="T1059" s="14">
        <v>3150</v>
      </c>
    </row>
    <row r="1060" spans="1:20">
      <c r="A1060">
        <v>134</v>
      </c>
      <c r="B1060" s="7">
        <v>800</v>
      </c>
      <c r="C1060">
        <v>9.5</v>
      </c>
      <c r="D1060">
        <v>5.1900000000000002E-2</v>
      </c>
      <c r="E1060">
        <v>71.3</v>
      </c>
      <c r="F1060">
        <v>4.2065399999999999E-3</v>
      </c>
      <c r="G1060">
        <v>127.206</v>
      </c>
      <c r="L1060" s="40">
        <v>129.37700000000001</v>
      </c>
      <c r="M1060" s="20">
        <v>129.37700000000001</v>
      </c>
      <c r="S1060" s="14">
        <v>66.633399866932791</v>
      </c>
      <c r="T1060" s="14">
        <v>3150</v>
      </c>
    </row>
    <row r="1061" spans="1:20">
      <c r="A1061">
        <v>24</v>
      </c>
      <c r="B1061" s="7">
        <v>1000</v>
      </c>
      <c r="C1061">
        <v>9.5</v>
      </c>
      <c r="D1061">
        <v>0.14430000000000001</v>
      </c>
      <c r="E1061">
        <v>71.3</v>
      </c>
      <c r="F1061">
        <v>4.2065399999999999E-3</v>
      </c>
      <c r="G1061">
        <v>129.55600000000001</v>
      </c>
      <c r="L1061" s="40">
        <v>129.39500000000001</v>
      </c>
      <c r="M1061" s="20">
        <v>388.18500000000006</v>
      </c>
      <c r="S1061" s="14">
        <v>66.699933466400523</v>
      </c>
      <c r="T1061" s="14">
        <v>3150</v>
      </c>
    </row>
    <row r="1062" spans="1:20">
      <c r="A1062">
        <v>6</v>
      </c>
      <c r="B1062" s="7">
        <v>1250</v>
      </c>
      <c r="C1062">
        <v>9.5</v>
      </c>
      <c r="D1062">
        <v>7.51E-2</v>
      </c>
      <c r="E1062">
        <v>71.3</v>
      </c>
      <c r="F1062">
        <v>4.2065399999999999E-3</v>
      </c>
      <c r="G1062">
        <v>131.65600000000001</v>
      </c>
      <c r="L1062" s="40">
        <v>129.41499999999999</v>
      </c>
      <c r="M1062" s="20">
        <v>129.41499999999999</v>
      </c>
      <c r="S1062" s="14">
        <v>66.766467065868255</v>
      </c>
      <c r="T1062" s="14">
        <v>3150</v>
      </c>
    </row>
    <row r="1063" spans="1:20">
      <c r="A1063">
        <v>135</v>
      </c>
      <c r="B1063" s="7">
        <v>1600</v>
      </c>
      <c r="C1063">
        <v>9.5</v>
      </c>
      <c r="D1063">
        <v>0.18720000000000001</v>
      </c>
      <c r="E1063">
        <v>71.3</v>
      </c>
      <c r="F1063">
        <v>4.2065399999999999E-3</v>
      </c>
      <c r="G1063">
        <v>133.756</v>
      </c>
      <c r="L1063" s="40">
        <v>129.44999999999999</v>
      </c>
      <c r="M1063" s="20">
        <v>129.44999999999999</v>
      </c>
      <c r="S1063" s="14">
        <v>66.833000665335987</v>
      </c>
      <c r="T1063" s="14">
        <v>3150</v>
      </c>
    </row>
    <row r="1064" spans="1:20">
      <c r="A1064">
        <v>132</v>
      </c>
      <c r="B1064" s="7">
        <v>2000</v>
      </c>
      <c r="C1064">
        <v>9.5</v>
      </c>
      <c r="D1064">
        <v>5.74E-2</v>
      </c>
      <c r="E1064">
        <v>71.3</v>
      </c>
      <c r="F1064">
        <v>4.2065399999999999E-3</v>
      </c>
      <c r="G1064">
        <v>134.976</v>
      </c>
      <c r="L1064" s="40">
        <v>129.465</v>
      </c>
      <c r="M1064" s="20">
        <v>129.465</v>
      </c>
      <c r="S1064" s="14">
        <v>66.899534264803719</v>
      </c>
      <c r="T1064" s="14">
        <v>3150</v>
      </c>
    </row>
    <row r="1065" spans="1:20">
      <c r="A1065">
        <v>101</v>
      </c>
      <c r="B1065" s="7">
        <v>2500</v>
      </c>
      <c r="C1065">
        <v>9.5</v>
      </c>
      <c r="D1065">
        <v>6.1400000000000003E-2</v>
      </c>
      <c r="E1065">
        <v>71.3</v>
      </c>
      <c r="F1065">
        <v>4.2065399999999999E-3</v>
      </c>
      <c r="G1065">
        <v>135.95599999999999</v>
      </c>
      <c r="L1065" s="40">
        <v>129.46799999999999</v>
      </c>
      <c r="M1065" s="20">
        <v>129.46799999999999</v>
      </c>
      <c r="S1065" s="14">
        <v>66.966067864271452</v>
      </c>
      <c r="T1065" s="14">
        <v>3150</v>
      </c>
    </row>
    <row r="1066" spans="1:20">
      <c r="A1066">
        <v>34</v>
      </c>
      <c r="B1066" s="7">
        <v>3150</v>
      </c>
      <c r="C1066">
        <v>9.5</v>
      </c>
      <c r="D1066">
        <v>8.4699999999999998E-2</v>
      </c>
      <c r="E1066">
        <v>71.3</v>
      </c>
      <c r="F1066">
        <v>4.2065399999999999E-3</v>
      </c>
      <c r="G1066">
        <v>136.166</v>
      </c>
      <c r="L1066" s="40">
        <v>129.49100000000001</v>
      </c>
      <c r="M1066" s="20">
        <v>129.49100000000001</v>
      </c>
      <c r="S1066" s="14">
        <v>67.032601463739184</v>
      </c>
      <c r="T1066" s="14">
        <v>3150</v>
      </c>
    </row>
    <row r="1067" spans="1:20">
      <c r="A1067">
        <v>27</v>
      </c>
      <c r="B1067" s="7">
        <v>4000</v>
      </c>
      <c r="C1067">
        <v>9.5</v>
      </c>
      <c r="D1067">
        <v>0.1089</v>
      </c>
      <c r="E1067">
        <v>71.3</v>
      </c>
      <c r="F1067">
        <v>4.2065399999999999E-3</v>
      </c>
      <c r="G1067">
        <v>134.23599999999999</v>
      </c>
      <c r="L1067" s="40">
        <v>129.494</v>
      </c>
      <c r="M1067" s="20">
        <v>129.494</v>
      </c>
      <c r="S1067" s="14">
        <v>67.099135063206916</v>
      </c>
      <c r="T1067" s="14">
        <v>3150</v>
      </c>
    </row>
    <row r="1068" spans="1:20">
      <c r="A1068">
        <v>86</v>
      </c>
      <c r="B1068" s="7">
        <v>5000</v>
      </c>
      <c r="C1068">
        <v>9.5</v>
      </c>
      <c r="D1068">
        <v>6.1499999999999999E-2</v>
      </c>
      <c r="E1068">
        <v>71.3</v>
      </c>
      <c r="F1068">
        <v>4.2065399999999999E-3</v>
      </c>
      <c r="G1068">
        <v>131.18600000000001</v>
      </c>
      <c r="L1068" s="40">
        <v>129.5</v>
      </c>
      <c r="M1068" s="20">
        <v>129.5</v>
      </c>
      <c r="S1068" s="14">
        <v>67.165668662674648</v>
      </c>
      <c r="T1068" s="14">
        <v>3150</v>
      </c>
    </row>
    <row r="1069" spans="1:20">
      <c r="A1069">
        <v>184</v>
      </c>
      <c r="B1069" s="7">
        <v>6300</v>
      </c>
      <c r="C1069">
        <v>9.5</v>
      </c>
      <c r="D1069">
        <v>6.1800000000000001E-2</v>
      </c>
      <c r="E1069">
        <v>71.3</v>
      </c>
      <c r="F1069">
        <v>4.2065399999999999E-3</v>
      </c>
      <c r="G1069">
        <v>127.246</v>
      </c>
      <c r="L1069" s="40">
        <v>129.51599999999999</v>
      </c>
      <c r="M1069" s="20">
        <v>129.51599999999999</v>
      </c>
      <c r="S1069" s="14">
        <v>67.23220226214238</v>
      </c>
      <c r="T1069" s="14">
        <v>3150</v>
      </c>
    </row>
    <row r="1070" spans="1:20">
      <c r="A1070">
        <v>35</v>
      </c>
      <c r="B1070" s="7">
        <v>400</v>
      </c>
      <c r="C1070">
        <v>9.5</v>
      </c>
      <c r="D1070">
        <v>7.1199999999999999E-2</v>
      </c>
      <c r="E1070">
        <v>55.5</v>
      </c>
      <c r="F1070">
        <v>4.3283999999999996E-3</v>
      </c>
      <c r="G1070">
        <v>120.952</v>
      </c>
      <c r="L1070" s="40">
        <v>129.55199999999999</v>
      </c>
      <c r="M1070" s="20">
        <v>129.55199999999999</v>
      </c>
      <c r="S1070" s="14">
        <v>67.298735861610112</v>
      </c>
      <c r="T1070" s="14">
        <v>3150</v>
      </c>
    </row>
    <row r="1071" spans="1:20">
      <c r="A1071">
        <v>140</v>
      </c>
      <c r="B1071" s="7">
        <v>500</v>
      </c>
      <c r="C1071">
        <v>9.5</v>
      </c>
      <c r="D1071">
        <v>5.0900000000000001E-2</v>
      </c>
      <c r="E1071">
        <v>55.5</v>
      </c>
      <c r="F1071">
        <v>4.3283999999999996E-3</v>
      </c>
      <c r="G1071">
        <v>123.08199999999999</v>
      </c>
      <c r="L1071" s="40">
        <v>129.55600000000001</v>
      </c>
      <c r="M1071" s="20">
        <v>129.55600000000001</v>
      </c>
      <c r="S1071" s="14">
        <v>67.365269461077844</v>
      </c>
      <c r="T1071" s="14">
        <v>3150</v>
      </c>
    </row>
    <row r="1072" spans="1:20">
      <c r="A1072">
        <v>173</v>
      </c>
      <c r="B1072" s="7">
        <v>630</v>
      </c>
      <c r="C1072">
        <v>9.5</v>
      </c>
      <c r="D1072">
        <v>8.1100000000000005E-2</v>
      </c>
      <c r="E1072">
        <v>55.5</v>
      </c>
      <c r="F1072">
        <v>4.3283999999999996E-3</v>
      </c>
      <c r="G1072">
        <v>125.452</v>
      </c>
      <c r="L1072" s="40">
        <v>129.56700000000001</v>
      </c>
      <c r="M1072" s="20">
        <v>129.56700000000001</v>
      </c>
      <c r="S1072" s="14">
        <v>67.431803060545576</v>
      </c>
      <c r="T1072" s="14">
        <v>3150</v>
      </c>
    </row>
    <row r="1073" spans="1:20">
      <c r="A1073">
        <v>131</v>
      </c>
      <c r="B1073" s="7">
        <v>800</v>
      </c>
      <c r="C1073">
        <v>9.5</v>
      </c>
      <c r="D1073">
        <v>5.9700000000000003E-2</v>
      </c>
      <c r="E1073">
        <v>55.5</v>
      </c>
      <c r="F1073">
        <v>4.3283999999999996E-3</v>
      </c>
      <c r="G1073">
        <v>128.08199999999999</v>
      </c>
      <c r="L1073" s="40">
        <v>129.56899999999999</v>
      </c>
      <c r="M1073" s="20">
        <v>129.56899999999999</v>
      </c>
      <c r="S1073" s="14">
        <v>67.498336660013308</v>
      </c>
      <c r="T1073" s="14">
        <v>3150</v>
      </c>
    </row>
    <row r="1074" spans="1:20">
      <c r="A1074">
        <v>42</v>
      </c>
      <c r="B1074" s="7">
        <v>1000</v>
      </c>
      <c r="C1074">
        <v>9.5</v>
      </c>
      <c r="D1074">
        <v>8.2500000000000004E-2</v>
      </c>
      <c r="E1074">
        <v>55.5</v>
      </c>
      <c r="F1074">
        <v>4.3283999999999996E-3</v>
      </c>
      <c r="G1074">
        <v>130.33199999999999</v>
      </c>
      <c r="L1074" s="40">
        <v>129.57499999999999</v>
      </c>
      <c r="M1074" s="20">
        <v>129.57499999999999</v>
      </c>
      <c r="S1074" s="14">
        <v>67.56487025948104</v>
      </c>
      <c r="T1074" s="14">
        <v>3150</v>
      </c>
    </row>
    <row r="1075" spans="1:20">
      <c r="A1075">
        <v>95</v>
      </c>
      <c r="B1075" s="7">
        <v>1250</v>
      </c>
      <c r="C1075">
        <v>9.5</v>
      </c>
      <c r="D1075">
        <v>3.3000000000000002E-2</v>
      </c>
      <c r="E1075">
        <v>55.5</v>
      </c>
      <c r="F1075">
        <v>4.3283999999999996E-3</v>
      </c>
      <c r="G1075">
        <v>132.202</v>
      </c>
      <c r="L1075" s="40">
        <v>129.57900000000001</v>
      </c>
      <c r="M1075" s="20">
        <v>129.57900000000001</v>
      </c>
      <c r="S1075" s="14">
        <v>67.631403858948758</v>
      </c>
      <c r="T1075" s="14">
        <v>3150</v>
      </c>
    </row>
    <row r="1076" spans="1:20">
      <c r="A1076">
        <v>17</v>
      </c>
      <c r="B1076" s="7">
        <v>1600</v>
      </c>
      <c r="C1076">
        <v>9.5</v>
      </c>
      <c r="D1076">
        <v>0.17199999999999999</v>
      </c>
      <c r="E1076">
        <v>55.5</v>
      </c>
      <c r="F1076">
        <v>4.3283999999999996E-3</v>
      </c>
      <c r="G1076">
        <v>133.06200000000001</v>
      </c>
      <c r="L1076" s="40">
        <v>129.58000000000001</v>
      </c>
      <c r="M1076" s="20">
        <v>129.58000000000001</v>
      </c>
      <c r="S1076" s="14">
        <v>67.69793745841649</v>
      </c>
      <c r="T1076" s="14">
        <v>3150</v>
      </c>
    </row>
    <row r="1077" spans="1:20">
      <c r="A1077">
        <v>68</v>
      </c>
      <c r="B1077" s="7">
        <v>2000</v>
      </c>
      <c r="C1077">
        <v>9.5</v>
      </c>
      <c r="D1077">
        <v>0.1231</v>
      </c>
      <c r="E1077">
        <v>55.5</v>
      </c>
      <c r="F1077">
        <v>4.3283999999999996E-3</v>
      </c>
      <c r="G1077">
        <v>134.05199999999999</v>
      </c>
      <c r="L1077" s="40">
        <v>129.63300000000001</v>
      </c>
      <c r="M1077" s="20">
        <v>129.63300000000001</v>
      </c>
      <c r="S1077" s="14">
        <v>67.764471057884222</v>
      </c>
      <c r="T1077" s="14">
        <v>3150</v>
      </c>
    </row>
    <row r="1078" spans="1:20">
      <c r="A1078">
        <v>197</v>
      </c>
      <c r="B1078" s="7">
        <v>2500</v>
      </c>
      <c r="C1078">
        <v>9.5</v>
      </c>
      <c r="D1078">
        <v>0.1663</v>
      </c>
      <c r="E1078">
        <v>55.5</v>
      </c>
      <c r="F1078">
        <v>4.3283999999999996E-3</v>
      </c>
      <c r="G1078">
        <v>134.15199999999999</v>
      </c>
      <c r="L1078" s="40">
        <v>129.64500000000001</v>
      </c>
      <c r="M1078" s="20">
        <v>129.64500000000001</v>
      </c>
      <c r="S1078" s="14">
        <v>67.831004657351954</v>
      </c>
      <c r="T1078" s="14">
        <v>3150</v>
      </c>
    </row>
    <row r="1079" spans="1:20">
      <c r="A1079">
        <v>59</v>
      </c>
      <c r="B1079" s="7">
        <v>3150</v>
      </c>
      <c r="C1079">
        <v>9.5</v>
      </c>
      <c r="D1079">
        <v>4.0300000000000002E-2</v>
      </c>
      <c r="E1079">
        <v>55.5</v>
      </c>
      <c r="F1079">
        <v>4.3283999999999996E-3</v>
      </c>
      <c r="G1079">
        <v>133.25200000000001</v>
      </c>
      <c r="L1079" s="40">
        <v>129.65299999999999</v>
      </c>
      <c r="M1079" s="20">
        <v>129.65299999999999</v>
      </c>
      <c r="S1079" s="14">
        <v>67.897538256819686</v>
      </c>
      <c r="T1079" s="14">
        <v>3150</v>
      </c>
    </row>
    <row r="1080" spans="1:20">
      <c r="A1080">
        <v>2</v>
      </c>
      <c r="B1080" s="7">
        <v>4000</v>
      </c>
      <c r="C1080">
        <v>9.5</v>
      </c>
      <c r="D1080">
        <v>0.121</v>
      </c>
      <c r="E1080">
        <v>55.5</v>
      </c>
      <c r="F1080">
        <v>4.3283999999999996E-3</v>
      </c>
      <c r="G1080">
        <v>131.58199999999999</v>
      </c>
      <c r="L1080" s="40">
        <v>129.667</v>
      </c>
      <c r="M1080" s="20">
        <v>129.667</v>
      </c>
      <c r="S1080" s="14">
        <v>67.964071856287418</v>
      </c>
      <c r="T1080" s="14">
        <v>3150</v>
      </c>
    </row>
    <row r="1081" spans="1:20">
      <c r="A1081">
        <v>119</v>
      </c>
      <c r="B1081" s="7">
        <v>5000</v>
      </c>
      <c r="C1081">
        <v>9.5</v>
      </c>
      <c r="D1081">
        <v>9.4399999999999998E-2</v>
      </c>
      <c r="E1081">
        <v>55.5</v>
      </c>
      <c r="F1081">
        <v>4.3283999999999996E-3</v>
      </c>
      <c r="G1081">
        <v>128.41200000000001</v>
      </c>
      <c r="L1081" s="40">
        <v>129.673</v>
      </c>
      <c r="M1081" s="20">
        <v>129.673</v>
      </c>
      <c r="S1081" s="14">
        <v>68.030605455755151</v>
      </c>
      <c r="T1081" s="14">
        <v>3150</v>
      </c>
    </row>
    <row r="1082" spans="1:20">
      <c r="A1082">
        <v>19</v>
      </c>
      <c r="B1082" s="7">
        <v>6300</v>
      </c>
      <c r="C1082">
        <v>9.5</v>
      </c>
      <c r="D1082">
        <v>0.18029999999999999</v>
      </c>
      <c r="E1082">
        <v>55.5</v>
      </c>
      <c r="F1082">
        <v>4.3283999999999996E-3</v>
      </c>
      <c r="G1082">
        <v>124.22199999999999</v>
      </c>
      <c r="L1082" s="40">
        <v>129.67500000000001</v>
      </c>
      <c r="M1082" s="20">
        <v>129.67500000000001</v>
      </c>
      <c r="S1082" s="14">
        <v>68.097139055222883</v>
      </c>
      <c r="T1082" s="14">
        <v>3150</v>
      </c>
    </row>
    <row r="1083" spans="1:20">
      <c r="A1083">
        <v>28</v>
      </c>
      <c r="B1083" s="7">
        <v>200</v>
      </c>
      <c r="C1083">
        <v>9.5</v>
      </c>
      <c r="D1083">
        <v>3.7499999999999999E-2</v>
      </c>
      <c r="E1083">
        <v>39.6</v>
      </c>
      <c r="F1083">
        <v>4.4982099999999999E-3</v>
      </c>
      <c r="G1083">
        <v>116.074</v>
      </c>
      <c r="L1083" s="40">
        <v>129.68</v>
      </c>
      <c r="M1083" s="20">
        <v>129.68</v>
      </c>
      <c r="S1083" s="14">
        <v>68.163672654690615</v>
      </c>
      <c r="T1083" s="14">
        <v>3150</v>
      </c>
    </row>
    <row r="1084" spans="1:20">
      <c r="A1084">
        <v>65</v>
      </c>
      <c r="B1084" s="7">
        <v>250</v>
      </c>
      <c r="C1084">
        <v>9.5</v>
      </c>
      <c r="D1084">
        <v>0.12520000000000001</v>
      </c>
      <c r="E1084">
        <v>39.6</v>
      </c>
      <c r="F1084">
        <v>4.4982099999999999E-3</v>
      </c>
      <c r="G1084">
        <v>116.92400000000001</v>
      </c>
      <c r="L1084" s="40">
        <v>129.68100000000001</v>
      </c>
      <c r="M1084" s="20">
        <v>129.68100000000001</v>
      </c>
      <c r="S1084" s="14">
        <v>68.230206254158347</v>
      </c>
      <c r="T1084" s="14">
        <v>3150</v>
      </c>
    </row>
    <row r="1085" spans="1:20">
      <c r="A1085">
        <v>18</v>
      </c>
      <c r="B1085" s="7">
        <v>315</v>
      </c>
      <c r="C1085">
        <v>9.5</v>
      </c>
      <c r="D1085">
        <v>0.1555</v>
      </c>
      <c r="E1085">
        <v>39.6</v>
      </c>
      <c r="F1085">
        <v>4.4982099999999999E-3</v>
      </c>
      <c r="G1085">
        <v>119.294</v>
      </c>
      <c r="L1085" s="40">
        <v>129.691</v>
      </c>
      <c r="M1085" s="20">
        <v>129.691</v>
      </c>
      <c r="S1085" s="14">
        <v>68.296739853626079</v>
      </c>
      <c r="T1085" s="14">
        <v>3150</v>
      </c>
    </row>
    <row r="1086" spans="1:20">
      <c r="A1086">
        <v>95</v>
      </c>
      <c r="B1086" s="7">
        <v>400</v>
      </c>
      <c r="C1086">
        <v>9.5</v>
      </c>
      <c r="D1086">
        <v>0.1235</v>
      </c>
      <c r="E1086">
        <v>39.6</v>
      </c>
      <c r="F1086">
        <v>4.4982099999999999E-3</v>
      </c>
      <c r="G1086">
        <v>121.154</v>
      </c>
      <c r="L1086" s="40">
        <v>129.744</v>
      </c>
      <c r="M1086" s="20">
        <v>129.744</v>
      </c>
      <c r="S1086" s="14">
        <v>68.363273453093811</v>
      </c>
      <c r="T1086" s="14">
        <v>3150</v>
      </c>
    </row>
    <row r="1087" spans="1:20">
      <c r="A1087">
        <v>201</v>
      </c>
      <c r="B1087" s="7">
        <v>500</v>
      </c>
      <c r="C1087">
        <v>9.5</v>
      </c>
      <c r="D1087">
        <v>9.2700000000000005E-2</v>
      </c>
      <c r="E1087">
        <v>39.6</v>
      </c>
      <c r="F1087">
        <v>4.4982099999999999E-3</v>
      </c>
      <c r="G1087">
        <v>123.89400000000001</v>
      </c>
      <c r="L1087" s="40">
        <v>129.77600000000001</v>
      </c>
      <c r="M1087" s="20">
        <v>129.77600000000001</v>
      </c>
      <c r="S1087" s="14">
        <v>68.429807052561543</v>
      </c>
      <c r="T1087" s="14">
        <v>3150</v>
      </c>
    </row>
    <row r="1088" spans="1:20">
      <c r="A1088">
        <v>40</v>
      </c>
      <c r="B1088" s="7">
        <v>630</v>
      </c>
      <c r="C1088">
        <v>9.5</v>
      </c>
      <c r="D1088">
        <v>0.1027</v>
      </c>
      <c r="E1088">
        <v>39.6</v>
      </c>
      <c r="F1088">
        <v>4.4982099999999999E-3</v>
      </c>
      <c r="G1088">
        <v>126.514</v>
      </c>
      <c r="L1088" s="40">
        <v>129.77699999999999</v>
      </c>
      <c r="M1088" s="20">
        <v>129.77699999999999</v>
      </c>
      <c r="S1088" s="14">
        <v>68.496340652029275</v>
      </c>
      <c r="T1088" s="14">
        <v>3150</v>
      </c>
    </row>
    <row r="1089" spans="1:20">
      <c r="A1089">
        <v>199</v>
      </c>
      <c r="B1089" s="7">
        <v>800</v>
      </c>
      <c r="C1089">
        <v>9.5</v>
      </c>
      <c r="D1089">
        <v>0.1749</v>
      </c>
      <c r="E1089">
        <v>39.6</v>
      </c>
      <c r="F1089">
        <v>4.4982099999999999E-3</v>
      </c>
      <c r="G1089">
        <v>129.01400000000001</v>
      </c>
      <c r="L1089" s="40">
        <v>129.80000000000001</v>
      </c>
      <c r="M1089" s="20">
        <v>129.80000000000001</v>
      </c>
      <c r="S1089" s="14">
        <v>68.562874251497007</v>
      </c>
      <c r="T1089" s="14">
        <v>3150</v>
      </c>
    </row>
    <row r="1090" spans="1:20">
      <c r="A1090">
        <v>1116</v>
      </c>
      <c r="B1090" s="7">
        <v>1000</v>
      </c>
      <c r="C1090">
        <v>9.5</v>
      </c>
      <c r="D1090">
        <v>0.15809999999999999</v>
      </c>
      <c r="E1090">
        <v>39.6</v>
      </c>
      <c r="F1090">
        <v>4.4982099999999999E-3</v>
      </c>
      <c r="G1090">
        <v>130.374</v>
      </c>
      <c r="L1090" s="40">
        <v>129.84800000000001</v>
      </c>
      <c r="M1090" s="20">
        <v>129.84800000000001</v>
      </c>
      <c r="S1090" s="14">
        <v>68.629407850964739</v>
      </c>
      <c r="T1090" s="14">
        <v>3150</v>
      </c>
    </row>
    <row r="1091" spans="1:20">
      <c r="A1091">
        <v>205</v>
      </c>
      <c r="B1091" s="7">
        <v>1250</v>
      </c>
      <c r="C1091">
        <v>9.5</v>
      </c>
      <c r="D1091">
        <v>0.15559999999999999</v>
      </c>
      <c r="E1091">
        <v>39.6</v>
      </c>
      <c r="F1091">
        <v>4.4982099999999999E-3</v>
      </c>
      <c r="G1091">
        <v>130.964</v>
      </c>
      <c r="L1091" s="40">
        <v>129.864</v>
      </c>
      <c r="M1091" s="20">
        <v>129.864</v>
      </c>
      <c r="S1091" s="14">
        <v>68.695941450432471</v>
      </c>
      <c r="T1091" s="14">
        <v>3150</v>
      </c>
    </row>
    <row r="1092" spans="1:20">
      <c r="A1092">
        <v>2146</v>
      </c>
      <c r="B1092" s="7">
        <v>1600</v>
      </c>
      <c r="C1092">
        <v>9.5</v>
      </c>
      <c r="D1092">
        <v>0.1326</v>
      </c>
      <c r="E1092">
        <v>39.6</v>
      </c>
      <c r="F1092">
        <v>4.4982099999999999E-3</v>
      </c>
      <c r="G1092">
        <v>131.184</v>
      </c>
      <c r="L1092" s="40">
        <v>129.86699999999999</v>
      </c>
      <c r="M1092" s="20">
        <v>129.86699999999999</v>
      </c>
      <c r="S1092" s="14">
        <v>68.762475049900189</v>
      </c>
      <c r="T1092" s="14">
        <v>3150</v>
      </c>
    </row>
    <row r="1093" spans="1:20">
      <c r="A1093">
        <v>1603</v>
      </c>
      <c r="B1093" s="7">
        <v>2000</v>
      </c>
      <c r="C1093">
        <v>9.5</v>
      </c>
      <c r="D1093">
        <v>8.9200000000000002E-2</v>
      </c>
      <c r="E1093">
        <v>39.6</v>
      </c>
      <c r="F1093">
        <v>4.4982099999999999E-3</v>
      </c>
      <c r="G1093">
        <v>131.274</v>
      </c>
      <c r="L1093" s="40">
        <v>129.869</v>
      </c>
      <c r="M1093" s="20">
        <v>129.869</v>
      </c>
      <c r="S1093" s="14">
        <v>68.829008649367921</v>
      </c>
      <c r="T1093" s="14">
        <v>3150</v>
      </c>
    </row>
    <row r="1094" spans="1:20">
      <c r="A1094">
        <v>914</v>
      </c>
      <c r="B1094" s="7">
        <v>2500</v>
      </c>
      <c r="C1094">
        <v>9.5</v>
      </c>
      <c r="D1094">
        <v>0.1656</v>
      </c>
      <c r="E1094">
        <v>39.6</v>
      </c>
      <c r="F1094">
        <v>4.4982099999999999E-3</v>
      </c>
      <c r="G1094">
        <v>131.23400000000001</v>
      </c>
      <c r="L1094" s="40">
        <v>129.88</v>
      </c>
      <c r="M1094" s="20">
        <v>129.88</v>
      </c>
      <c r="S1094" s="14">
        <v>68.895542248835653</v>
      </c>
      <c r="T1094" s="14">
        <v>3150</v>
      </c>
    </row>
    <row r="1095" spans="1:20">
      <c r="A1095">
        <v>437</v>
      </c>
      <c r="B1095" s="7">
        <v>3150</v>
      </c>
      <c r="C1095">
        <v>9.5</v>
      </c>
      <c r="D1095">
        <v>0.17480000000000001</v>
      </c>
      <c r="E1095">
        <v>39.6</v>
      </c>
      <c r="F1095">
        <v>4.4982099999999999E-3</v>
      </c>
      <c r="G1095">
        <v>129.934</v>
      </c>
      <c r="L1095" s="40">
        <v>129.88900000000001</v>
      </c>
      <c r="M1095" s="20">
        <v>129.88900000000001</v>
      </c>
      <c r="S1095" s="14">
        <v>68.962075848303385</v>
      </c>
      <c r="T1095" s="14">
        <v>3150</v>
      </c>
    </row>
    <row r="1096" spans="1:20">
      <c r="A1096">
        <v>598</v>
      </c>
      <c r="B1096" s="7">
        <v>4000</v>
      </c>
      <c r="C1096">
        <v>9.5</v>
      </c>
      <c r="D1096">
        <v>0.17910000000000001</v>
      </c>
      <c r="E1096">
        <v>39.6</v>
      </c>
      <c r="F1096">
        <v>4.4982099999999999E-3</v>
      </c>
      <c r="G1096">
        <v>127.864</v>
      </c>
      <c r="L1096" s="40">
        <v>129.934</v>
      </c>
      <c r="M1096" s="20">
        <v>129.934</v>
      </c>
      <c r="S1096" s="14">
        <v>69.028609447771117</v>
      </c>
      <c r="T1096" s="14">
        <v>3150</v>
      </c>
    </row>
    <row r="1097" spans="1:20">
      <c r="A1097">
        <v>2801</v>
      </c>
      <c r="B1097" s="7">
        <v>5000</v>
      </c>
      <c r="C1097">
        <v>9.5</v>
      </c>
      <c r="D1097">
        <v>4.2900000000000001E-2</v>
      </c>
      <c r="E1097">
        <v>39.6</v>
      </c>
      <c r="F1097">
        <v>4.4982099999999999E-3</v>
      </c>
      <c r="G1097">
        <v>125.044</v>
      </c>
      <c r="L1097" s="40">
        <v>129.93700000000001</v>
      </c>
      <c r="M1097" s="20">
        <v>129.93700000000001</v>
      </c>
      <c r="S1097" s="14">
        <v>69.095143047238849</v>
      </c>
      <c r="T1097" s="14">
        <v>3150</v>
      </c>
    </row>
    <row r="1098" spans="1:20">
      <c r="A1098">
        <v>1420</v>
      </c>
      <c r="B1098" s="7">
        <v>6300</v>
      </c>
      <c r="C1098">
        <v>9.5</v>
      </c>
      <c r="D1098">
        <v>0.15229999999999999</v>
      </c>
      <c r="E1098">
        <v>39.6</v>
      </c>
      <c r="F1098">
        <v>4.4982099999999999E-3</v>
      </c>
      <c r="G1098">
        <v>120.324</v>
      </c>
      <c r="L1098" s="40">
        <v>129.946</v>
      </c>
      <c r="M1098" s="20">
        <v>129.946</v>
      </c>
      <c r="S1098" s="14">
        <v>69.161676646706582</v>
      </c>
      <c r="T1098" s="14">
        <v>3150</v>
      </c>
    </row>
    <row r="1099" spans="1:20">
      <c r="A1099">
        <v>682</v>
      </c>
      <c r="B1099" s="7">
        <v>200</v>
      </c>
      <c r="C1099">
        <v>9.5</v>
      </c>
      <c r="D1099">
        <v>0.19800000000000001</v>
      </c>
      <c r="E1099">
        <v>31.7</v>
      </c>
      <c r="F1099">
        <v>4.6137699999999997E-3</v>
      </c>
      <c r="G1099">
        <v>119.146</v>
      </c>
      <c r="L1099" s="40">
        <v>129.94900000000001</v>
      </c>
      <c r="M1099" s="20">
        <v>129.94900000000001</v>
      </c>
      <c r="S1099" s="14">
        <v>69.228210246174314</v>
      </c>
      <c r="T1099" s="14">
        <v>3150</v>
      </c>
    </row>
    <row r="1100" spans="1:20">
      <c r="A1100">
        <v>714</v>
      </c>
      <c r="B1100" s="7">
        <v>250</v>
      </c>
      <c r="C1100">
        <v>9.5</v>
      </c>
      <c r="D1100">
        <v>0.1217</v>
      </c>
      <c r="E1100">
        <v>31.7</v>
      </c>
      <c r="F1100">
        <v>4.6137699999999997E-3</v>
      </c>
      <c r="G1100">
        <v>120.136</v>
      </c>
      <c r="L1100" s="40">
        <v>129.953</v>
      </c>
      <c r="M1100" s="20">
        <v>129.953</v>
      </c>
      <c r="S1100" s="14">
        <v>69.294743845642046</v>
      </c>
      <c r="T1100" s="14">
        <v>3150</v>
      </c>
    </row>
    <row r="1101" spans="1:20">
      <c r="A1101">
        <v>2336</v>
      </c>
      <c r="B1101" s="7">
        <v>315</v>
      </c>
      <c r="C1101">
        <v>9.5</v>
      </c>
      <c r="D1101">
        <v>9.0399999999999994E-2</v>
      </c>
      <c r="E1101">
        <v>31.7</v>
      </c>
      <c r="F1101">
        <v>4.6137699999999997E-3</v>
      </c>
      <c r="G1101">
        <v>122.76600000000001</v>
      </c>
      <c r="L1101" s="40">
        <v>129.964</v>
      </c>
      <c r="M1101" s="20">
        <v>129.964</v>
      </c>
      <c r="S1101" s="14">
        <v>69.361277445109778</v>
      </c>
      <c r="T1101" s="14">
        <v>3150</v>
      </c>
    </row>
    <row r="1102" spans="1:20">
      <c r="A1102">
        <v>2216</v>
      </c>
      <c r="B1102" s="7">
        <v>400</v>
      </c>
      <c r="C1102">
        <v>9.5</v>
      </c>
      <c r="D1102">
        <v>7.4499999999999997E-2</v>
      </c>
      <c r="E1102">
        <v>31.7</v>
      </c>
      <c r="F1102">
        <v>4.6137699999999997E-3</v>
      </c>
      <c r="G1102">
        <v>124.756</v>
      </c>
      <c r="L1102" s="40">
        <v>129.965</v>
      </c>
      <c r="M1102" s="20">
        <v>129.965</v>
      </c>
      <c r="S1102" s="14">
        <v>69.42781104457751</v>
      </c>
      <c r="T1102" s="14">
        <v>3150</v>
      </c>
    </row>
    <row r="1103" spans="1:20">
      <c r="A1103">
        <v>1327</v>
      </c>
      <c r="B1103" s="7">
        <v>500</v>
      </c>
      <c r="C1103">
        <v>9.5</v>
      </c>
      <c r="D1103">
        <v>9.1700000000000004E-2</v>
      </c>
      <c r="E1103">
        <v>31.7</v>
      </c>
      <c r="F1103">
        <v>4.6137699999999997E-3</v>
      </c>
      <c r="G1103">
        <v>126.886</v>
      </c>
      <c r="L1103" s="40">
        <v>129.96899999999999</v>
      </c>
      <c r="M1103" s="20">
        <v>129.96899999999999</v>
      </c>
      <c r="S1103" s="14">
        <v>69.494344644045242</v>
      </c>
      <c r="T1103" s="14">
        <v>3150</v>
      </c>
    </row>
    <row r="1104" spans="1:20">
      <c r="A1104">
        <v>1025</v>
      </c>
      <c r="B1104" s="7">
        <v>630</v>
      </c>
      <c r="C1104">
        <v>9.5</v>
      </c>
      <c r="D1104">
        <v>7.5899999999999995E-2</v>
      </c>
      <c r="E1104">
        <v>31.7</v>
      </c>
      <c r="F1104">
        <v>4.6137699999999997E-3</v>
      </c>
      <c r="G1104">
        <v>129.006</v>
      </c>
      <c r="L1104" s="40">
        <v>129.97300000000001</v>
      </c>
      <c r="M1104" s="20">
        <v>129.97300000000001</v>
      </c>
      <c r="S1104" s="14">
        <v>69.560878243512974</v>
      </c>
      <c r="T1104" s="14">
        <v>3150</v>
      </c>
    </row>
    <row r="1105" spans="1:20">
      <c r="A1105">
        <v>920</v>
      </c>
      <c r="B1105" s="7">
        <v>800</v>
      </c>
      <c r="C1105">
        <v>9.5</v>
      </c>
      <c r="D1105">
        <v>4.5499999999999999E-2</v>
      </c>
      <c r="E1105">
        <v>31.7</v>
      </c>
      <c r="F1105">
        <v>4.6137699999999997E-3</v>
      </c>
      <c r="G1105">
        <v>130.74600000000001</v>
      </c>
      <c r="L1105" s="40">
        <v>129.977</v>
      </c>
      <c r="M1105" s="20">
        <v>129.977</v>
      </c>
      <c r="S1105" s="14">
        <v>69.627411842980706</v>
      </c>
      <c r="T1105" s="14">
        <v>3150</v>
      </c>
    </row>
    <row r="1106" spans="1:20">
      <c r="A1106">
        <v>465</v>
      </c>
      <c r="B1106" s="7">
        <v>1000</v>
      </c>
      <c r="C1106">
        <v>9.5</v>
      </c>
      <c r="D1106">
        <v>4.7699999999999999E-2</v>
      </c>
      <c r="E1106">
        <v>31.7</v>
      </c>
      <c r="F1106">
        <v>4.6137699999999997E-3</v>
      </c>
      <c r="G1106">
        <v>131.346</v>
      </c>
      <c r="L1106" s="40">
        <v>129.99100000000001</v>
      </c>
      <c r="M1106" s="20">
        <v>129.99100000000001</v>
      </c>
      <c r="S1106" s="14">
        <v>69.693945442448438</v>
      </c>
      <c r="T1106" s="14">
        <v>3150</v>
      </c>
    </row>
    <row r="1107" spans="1:20">
      <c r="A1107">
        <v>138</v>
      </c>
      <c r="B1107" s="7">
        <v>1250</v>
      </c>
      <c r="C1107">
        <v>9.5</v>
      </c>
      <c r="D1107">
        <v>4.8800000000000003E-2</v>
      </c>
      <c r="E1107">
        <v>31.7</v>
      </c>
      <c r="F1107">
        <v>4.6137699999999997E-3</v>
      </c>
      <c r="G1107">
        <v>131.446</v>
      </c>
      <c r="L1107" s="40">
        <v>130</v>
      </c>
      <c r="M1107" s="20">
        <v>130</v>
      </c>
      <c r="S1107" s="14">
        <v>69.76047904191617</v>
      </c>
      <c r="T1107" s="14">
        <v>3150</v>
      </c>
    </row>
    <row r="1108" spans="1:20">
      <c r="A1108">
        <v>1411</v>
      </c>
      <c r="B1108" s="7">
        <v>1600</v>
      </c>
      <c r="C1108">
        <v>9.5</v>
      </c>
      <c r="D1108">
        <v>0.18809999999999999</v>
      </c>
      <c r="E1108">
        <v>31.7</v>
      </c>
      <c r="F1108">
        <v>4.6137699999999997E-3</v>
      </c>
      <c r="G1108">
        <v>131.036</v>
      </c>
      <c r="L1108" s="40">
        <v>130.02600000000001</v>
      </c>
      <c r="M1108" s="20">
        <v>130.02600000000001</v>
      </c>
      <c r="S1108" s="14">
        <v>69.827012641383888</v>
      </c>
      <c r="T1108" s="14">
        <v>3150</v>
      </c>
    </row>
    <row r="1109" spans="1:20">
      <c r="A1109">
        <v>1439</v>
      </c>
      <c r="B1109" s="7">
        <v>2000</v>
      </c>
      <c r="C1109">
        <v>9.5</v>
      </c>
      <c r="D1109">
        <v>6.6299999999999998E-2</v>
      </c>
      <c r="E1109">
        <v>31.7</v>
      </c>
      <c r="F1109">
        <v>4.6137699999999997E-3</v>
      </c>
      <c r="G1109">
        <v>130.49600000000001</v>
      </c>
      <c r="L1109" s="40">
        <v>130.03299999999999</v>
      </c>
      <c r="M1109" s="20">
        <v>130.03299999999999</v>
      </c>
      <c r="S1109" s="14">
        <v>69.89354624085162</v>
      </c>
      <c r="T1109" s="14">
        <v>3150</v>
      </c>
    </row>
    <row r="1110" spans="1:20">
      <c r="A1110">
        <v>2388</v>
      </c>
      <c r="B1110" s="7">
        <v>2500</v>
      </c>
      <c r="C1110">
        <v>9.5</v>
      </c>
      <c r="D1110">
        <v>0.12959999999999999</v>
      </c>
      <c r="E1110">
        <v>31.7</v>
      </c>
      <c r="F1110">
        <v>4.6137699999999997E-3</v>
      </c>
      <c r="G1110">
        <v>130.08600000000001</v>
      </c>
      <c r="L1110" s="40">
        <v>130.04900000000001</v>
      </c>
      <c r="M1110" s="20">
        <v>130.04900000000001</v>
      </c>
      <c r="S1110" s="14">
        <v>69.960079840319352</v>
      </c>
      <c r="T1110" s="14">
        <v>3150</v>
      </c>
    </row>
    <row r="1111" spans="1:20">
      <c r="A1111">
        <v>1849</v>
      </c>
      <c r="B1111" s="7">
        <v>3150</v>
      </c>
      <c r="C1111">
        <v>9.5</v>
      </c>
      <c r="D1111">
        <v>0.1736</v>
      </c>
      <c r="E1111">
        <v>31.7</v>
      </c>
      <c r="F1111">
        <v>4.6137699999999997E-3</v>
      </c>
      <c r="G1111">
        <v>128.536</v>
      </c>
      <c r="L1111" s="40">
        <v>130.05000000000001</v>
      </c>
      <c r="M1111" s="20">
        <v>130.05000000000001</v>
      </c>
      <c r="S1111" s="14">
        <v>70.026613439787084</v>
      </c>
      <c r="T1111" s="14">
        <v>3150</v>
      </c>
    </row>
    <row r="1112" spans="1:20">
      <c r="A1112">
        <v>1740</v>
      </c>
      <c r="B1112" s="7">
        <v>4000</v>
      </c>
      <c r="C1112">
        <v>9.5</v>
      </c>
      <c r="D1112">
        <v>3.1300000000000001E-2</v>
      </c>
      <c r="E1112">
        <v>31.7</v>
      </c>
      <c r="F1112">
        <v>4.6137699999999997E-3</v>
      </c>
      <c r="G1112">
        <v>126.736</v>
      </c>
      <c r="L1112" s="40">
        <v>130.065</v>
      </c>
      <c r="M1112" s="20">
        <v>130.065</v>
      </c>
      <c r="S1112" s="14">
        <v>70.093147039254816</v>
      </c>
      <c r="T1112" s="14">
        <v>3150</v>
      </c>
    </row>
    <row r="1113" spans="1:20">
      <c r="A1113">
        <v>1666</v>
      </c>
      <c r="B1113" s="7">
        <v>5000</v>
      </c>
      <c r="C1113">
        <v>9.5</v>
      </c>
      <c r="D1113">
        <v>0.1696</v>
      </c>
      <c r="E1113">
        <v>31.7</v>
      </c>
      <c r="F1113">
        <v>4.6137699999999997E-3</v>
      </c>
      <c r="G1113">
        <v>124.426</v>
      </c>
      <c r="L1113" s="40">
        <v>130.07300000000001</v>
      </c>
      <c r="M1113" s="20">
        <v>130.07300000000001</v>
      </c>
      <c r="S1113" s="14">
        <v>70.159680638722548</v>
      </c>
      <c r="T1113" s="14">
        <v>3150</v>
      </c>
    </row>
    <row r="1114" spans="1:20">
      <c r="A1114">
        <v>1672</v>
      </c>
      <c r="B1114" s="7">
        <v>6300</v>
      </c>
      <c r="C1114">
        <v>9.5</v>
      </c>
      <c r="D1114">
        <v>0.16550000000000001</v>
      </c>
      <c r="E1114">
        <v>31.7</v>
      </c>
      <c r="F1114">
        <v>4.6137699999999997E-3</v>
      </c>
      <c r="G1114">
        <v>120.726</v>
      </c>
      <c r="L1114" s="40">
        <v>130.08600000000001</v>
      </c>
      <c r="M1114" s="20">
        <v>130.08600000000001</v>
      </c>
      <c r="S1114" s="14">
        <v>70.226214238190281</v>
      </c>
      <c r="T1114" s="14">
        <v>3150</v>
      </c>
    </row>
    <row r="1115" spans="1:20">
      <c r="A1115">
        <v>2455</v>
      </c>
      <c r="B1115" s="7">
        <v>250</v>
      </c>
      <c r="C1115">
        <v>12.7</v>
      </c>
      <c r="D1115">
        <v>0.16689999999999999</v>
      </c>
      <c r="E1115">
        <v>71.3</v>
      </c>
      <c r="F1115">
        <v>1.21808E-2</v>
      </c>
      <c r="G1115">
        <v>119.69799999999999</v>
      </c>
      <c r="L1115" s="40">
        <v>130.089</v>
      </c>
      <c r="M1115" s="20">
        <v>130.089</v>
      </c>
      <c r="S1115" s="14">
        <v>70.292747837658013</v>
      </c>
      <c r="T1115" s="14">
        <v>3150</v>
      </c>
    </row>
    <row r="1116" spans="1:20">
      <c r="A1116">
        <v>403</v>
      </c>
      <c r="B1116" s="7">
        <v>315</v>
      </c>
      <c r="C1116">
        <v>12.7</v>
      </c>
      <c r="D1116">
        <v>0.16270000000000001</v>
      </c>
      <c r="E1116">
        <v>71.3</v>
      </c>
      <c r="F1116">
        <v>1.21808E-2</v>
      </c>
      <c r="G1116">
        <v>122.938</v>
      </c>
      <c r="L1116" s="40">
        <v>130.114</v>
      </c>
      <c r="M1116" s="20">
        <v>130.114</v>
      </c>
      <c r="S1116" s="14">
        <v>70.359281437125745</v>
      </c>
      <c r="T1116" s="14">
        <v>3150</v>
      </c>
    </row>
    <row r="1117" spans="1:20">
      <c r="A1117">
        <v>856</v>
      </c>
      <c r="B1117" s="7">
        <v>400</v>
      </c>
      <c r="C1117">
        <v>12.7</v>
      </c>
      <c r="D1117">
        <v>9.1800000000000007E-2</v>
      </c>
      <c r="E1117">
        <v>71.3</v>
      </c>
      <c r="F1117">
        <v>1.21808E-2</v>
      </c>
      <c r="G1117">
        <v>125.048</v>
      </c>
      <c r="L1117" s="40">
        <v>130.12299999999999</v>
      </c>
      <c r="M1117" s="20">
        <v>130.12299999999999</v>
      </c>
      <c r="S1117" s="14">
        <v>70.425815036593477</v>
      </c>
      <c r="T1117" s="14">
        <v>3150</v>
      </c>
    </row>
    <row r="1118" spans="1:20">
      <c r="A1118">
        <v>2050</v>
      </c>
      <c r="B1118" s="7">
        <v>500</v>
      </c>
      <c r="C1118">
        <v>12.7</v>
      </c>
      <c r="D1118">
        <v>0.17530000000000001</v>
      </c>
      <c r="E1118">
        <v>71.3</v>
      </c>
      <c r="F1118">
        <v>1.21808E-2</v>
      </c>
      <c r="G1118">
        <v>126.898</v>
      </c>
      <c r="L1118" s="40">
        <v>130.14400000000001</v>
      </c>
      <c r="M1118" s="20">
        <v>130.14400000000001</v>
      </c>
      <c r="S1118" s="14">
        <v>70.492348636061209</v>
      </c>
      <c r="T1118" s="14">
        <v>3150</v>
      </c>
    </row>
    <row r="1119" spans="1:20">
      <c r="A1119">
        <v>1271</v>
      </c>
      <c r="B1119" s="7">
        <v>630</v>
      </c>
      <c r="C1119">
        <v>12.7</v>
      </c>
      <c r="D1119">
        <v>0.18329999999999999</v>
      </c>
      <c r="E1119">
        <v>71.3</v>
      </c>
      <c r="F1119">
        <v>1.21808E-2</v>
      </c>
      <c r="G1119">
        <v>128.87799999999999</v>
      </c>
      <c r="L1119" s="40">
        <v>130.148</v>
      </c>
      <c r="M1119" s="20">
        <v>130.148</v>
      </c>
      <c r="S1119" s="14">
        <v>70.558882235528941</v>
      </c>
      <c r="T1119" s="14">
        <v>3150</v>
      </c>
    </row>
    <row r="1120" spans="1:20">
      <c r="A1120">
        <v>2429</v>
      </c>
      <c r="B1120" s="7">
        <v>800</v>
      </c>
      <c r="C1120">
        <v>12.7</v>
      </c>
      <c r="D1120">
        <v>5.9400000000000001E-2</v>
      </c>
      <c r="E1120">
        <v>71.3</v>
      </c>
      <c r="F1120">
        <v>1.21808E-2</v>
      </c>
      <c r="G1120">
        <v>130.34800000000001</v>
      </c>
      <c r="L1120" s="40">
        <v>130.15600000000001</v>
      </c>
      <c r="M1120" s="20">
        <v>260.31200000000001</v>
      </c>
      <c r="S1120" s="14">
        <v>70.625415834996673</v>
      </c>
      <c r="T1120" s="14">
        <v>3150</v>
      </c>
    </row>
    <row r="1121" spans="1:20">
      <c r="A1121">
        <v>812</v>
      </c>
      <c r="B1121" s="7">
        <v>1000</v>
      </c>
      <c r="C1121">
        <v>12.7</v>
      </c>
      <c r="D1121">
        <v>3.5299999999999998E-2</v>
      </c>
      <c r="E1121">
        <v>71.3</v>
      </c>
      <c r="F1121">
        <v>1.21808E-2</v>
      </c>
      <c r="G1121">
        <v>131.69800000000001</v>
      </c>
      <c r="L1121" s="40">
        <v>130.173</v>
      </c>
      <c r="M1121" s="20">
        <v>130.173</v>
      </c>
      <c r="S1121" s="14">
        <v>70.691949434464405</v>
      </c>
      <c r="T1121" s="14">
        <v>3150</v>
      </c>
    </row>
    <row r="1122" spans="1:20">
      <c r="A1122">
        <v>405</v>
      </c>
      <c r="B1122" s="7">
        <v>1250</v>
      </c>
      <c r="C1122">
        <v>12.7</v>
      </c>
      <c r="D1122">
        <v>0.16880000000000001</v>
      </c>
      <c r="E1122">
        <v>71.3</v>
      </c>
      <c r="F1122">
        <v>1.21808E-2</v>
      </c>
      <c r="G1122">
        <v>133.048</v>
      </c>
      <c r="L1122" s="40">
        <v>130.18299999999999</v>
      </c>
      <c r="M1122" s="20">
        <v>130.18299999999999</v>
      </c>
      <c r="S1122" s="14">
        <v>70.758483033932137</v>
      </c>
      <c r="T1122" s="14">
        <v>3150</v>
      </c>
    </row>
    <row r="1123" spans="1:20">
      <c r="A1123">
        <v>1630</v>
      </c>
      <c r="B1123" s="7">
        <v>1600</v>
      </c>
      <c r="C1123">
        <v>12.7</v>
      </c>
      <c r="D1123">
        <v>0.17399999999999999</v>
      </c>
      <c r="E1123">
        <v>71.3</v>
      </c>
      <c r="F1123">
        <v>1.21808E-2</v>
      </c>
      <c r="G1123">
        <v>134.52799999999999</v>
      </c>
      <c r="L1123" s="40">
        <v>130.19499999999999</v>
      </c>
      <c r="M1123" s="20">
        <v>130.19499999999999</v>
      </c>
      <c r="S1123" s="14">
        <v>70.825016633399869</v>
      </c>
      <c r="T1123" s="14">
        <v>3150</v>
      </c>
    </row>
    <row r="1124" spans="1:20">
      <c r="A1124">
        <v>2376</v>
      </c>
      <c r="B1124" s="7">
        <v>2000</v>
      </c>
      <c r="C1124">
        <v>12.7</v>
      </c>
      <c r="D1124">
        <v>8.6300000000000002E-2</v>
      </c>
      <c r="E1124">
        <v>71.3</v>
      </c>
      <c r="F1124">
        <v>1.21808E-2</v>
      </c>
      <c r="G1124">
        <v>134.22800000000001</v>
      </c>
      <c r="L1124" s="40">
        <v>130.197</v>
      </c>
      <c r="M1124" s="20">
        <v>130.197</v>
      </c>
      <c r="S1124" s="14">
        <v>70.891550232867587</v>
      </c>
      <c r="T1124" s="14">
        <v>3150</v>
      </c>
    </row>
    <row r="1125" spans="1:20">
      <c r="A1125">
        <v>861</v>
      </c>
      <c r="B1125" s="7">
        <v>2500</v>
      </c>
      <c r="C1125">
        <v>12.7</v>
      </c>
      <c r="D1125">
        <v>0.15409999999999999</v>
      </c>
      <c r="E1125">
        <v>71.3</v>
      </c>
      <c r="F1125">
        <v>1.21808E-2</v>
      </c>
      <c r="G1125">
        <v>134.05799999999999</v>
      </c>
      <c r="L1125" s="40">
        <v>130.20500000000001</v>
      </c>
      <c r="M1125" s="20">
        <v>130.20500000000001</v>
      </c>
      <c r="S1125" s="14">
        <v>70.958083832335319</v>
      </c>
      <c r="T1125" s="14">
        <v>3150</v>
      </c>
    </row>
    <row r="1126" spans="1:20">
      <c r="A1126">
        <v>2436</v>
      </c>
      <c r="B1126" s="7">
        <v>3150</v>
      </c>
      <c r="C1126">
        <v>12.7</v>
      </c>
      <c r="D1126">
        <v>0.13669999999999999</v>
      </c>
      <c r="E1126">
        <v>71.3</v>
      </c>
      <c r="F1126">
        <v>1.21808E-2</v>
      </c>
      <c r="G1126">
        <v>133.75800000000001</v>
      </c>
      <c r="L1126" s="40">
        <v>130.20599999999999</v>
      </c>
      <c r="M1126" s="20">
        <v>130.20599999999999</v>
      </c>
      <c r="S1126" s="14">
        <v>71.024617431803051</v>
      </c>
      <c r="T1126" s="14">
        <v>3150</v>
      </c>
    </row>
    <row r="1127" spans="1:20">
      <c r="A1127">
        <v>36</v>
      </c>
      <c r="B1127" s="7">
        <v>4000</v>
      </c>
      <c r="C1127">
        <v>12.7</v>
      </c>
      <c r="D1127">
        <v>6.7199999999999996E-2</v>
      </c>
      <c r="E1127">
        <v>71.3</v>
      </c>
      <c r="F1127">
        <v>1.21808E-2</v>
      </c>
      <c r="G1127">
        <v>131.80799999999999</v>
      </c>
      <c r="L1127" s="40">
        <v>130.21700000000001</v>
      </c>
      <c r="M1127" s="20">
        <v>130.21700000000001</v>
      </c>
      <c r="S1127" s="14">
        <v>71.091151031270783</v>
      </c>
      <c r="T1127" s="14">
        <v>3150</v>
      </c>
    </row>
    <row r="1128" spans="1:20">
      <c r="A1128">
        <v>30</v>
      </c>
      <c r="B1128" s="7">
        <v>5000</v>
      </c>
      <c r="C1128">
        <v>12.7</v>
      </c>
      <c r="D1128">
        <v>0.17100000000000001</v>
      </c>
      <c r="E1128">
        <v>71.3</v>
      </c>
      <c r="F1128">
        <v>1.21808E-2</v>
      </c>
      <c r="G1128">
        <v>128.97800000000001</v>
      </c>
      <c r="L1128" s="40">
        <v>130.239</v>
      </c>
      <c r="M1128" s="20">
        <v>130.239</v>
      </c>
      <c r="S1128" s="14">
        <v>71.157684630738515</v>
      </c>
      <c r="T1128" s="14">
        <v>3150</v>
      </c>
    </row>
    <row r="1129" spans="1:20">
      <c r="A1129">
        <v>76</v>
      </c>
      <c r="B1129" s="7">
        <v>6300</v>
      </c>
      <c r="C1129">
        <v>12.7</v>
      </c>
      <c r="D1129">
        <v>0.1242</v>
      </c>
      <c r="E1129">
        <v>71.3</v>
      </c>
      <c r="F1129">
        <v>1.21808E-2</v>
      </c>
      <c r="G1129">
        <v>125.398</v>
      </c>
      <c r="L1129" s="40">
        <v>130.26900000000001</v>
      </c>
      <c r="M1129" s="20">
        <v>130.26900000000001</v>
      </c>
      <c r="S1129" s="14">
        <v>71.224218230206247</v>
      </c>
      <c r="T1129" s="14">
        <v>3150</v>
      </c>
    </row>
    <row r="1130" spans="1:20">
      <c r="A1130">
        <v>1155</v>
      </c>
      <c r="B1130" s="7">
        <v>8000</v>
      </c>
      <c r="C1130">
        <v>12.7</v>
      </c>
      <c r="D1130">
        <v>0.1258</v>
      </c>
      <c r="E1130">
        <v>71.3</v>
      </c>
      <c r="F1130">
        <v>1.21808E-2</v>
      </c>
      <c r="G1130">
        <v>120.538</v>
      </c>
      <c r="L1130" s="40">
        <v>130.29900000000001</v>
      </c>
      <c r="M1130" s="20">
        <v>130.29900000000001</v>
      </c>
      <c r="S1130" s="14">
        <v>71.29075182967398</v>
      </c>
      <c r="T1130" s="14">
        <v>3150</v>
      </c>
    </row>
    <row r="1131" spans="1:20">
      <c r="A1131">
        <v>1273</v>
      </c>
      <c r="B1131" s="7">
        <v>10000</v>
      </c>
      <c r="C1131">
        <v>12.7</v>
      </c>
      <c r="D1131">
        <v>0.1295</v>
      </c>
      <c r="E1131">
        <v>71.3</v>
      </c>
      <c r="F1131">
        <v>1.21808E-2</v>
      </c>
      <c r="G1131">
        <v>114.41800000000001</v>
      </c>
      <c r="L1131" s="40">
        <v>130.30699999999999</v>
      </c>
      <c r="M1131" s="20">
        <v>260.61399999999998</v>
      </c>
      <c r="S1131" s="14">
        <v>71.357285429141712</v>
      </c>
      <c r="T1131" s="14">
        <v>3150</v>
      </c>
    </row>
    <row r="1132" spans="1:20">
      <c r="A1132">
        <v>1886</v>
      </c>
      <c r="B1132" s="7">
        <v>250</v>
      </c>
      <c r="C1132">
        <v>12.7</v>
      </c>
      <c r="D1132">
        <v>0.12809999999999999</v>
      </c>
      <c r="E1132">
        <v>39.6</v>
      </c>
      <c r="F1132">
        <v>1.30253E-2</v>
      </c>
      <c r="G1132">
        <v>121.547</v>
      </c>
      <c r="L1132" s="40">
        <v>130.31100000000001</v>
      </c>
      <c r="M1132" s="20">
        <v>130.31100000000001</v>
      </c>
      <c r="S1132" s="14">
        <v>71.423819028609444</v>
      </c>
      <c r="T1132" s="14">
        <v>3150</v>
      </c>
    </row>
    <row r="1133" spans="1:20">
      <c r="A1133">
        <v>630</v>
      </c>
      <c r="B1133" s="7">
        <v>315</v>
      </c>
      <c r="C1133">
        <v>12.7</v>
      </c>
      <c r="D1133">
        <v>0.18029999999999999</v>
      </c>
      <c r="E1133">
        <v>39.6</v>
      </c>
      <c r="F1133">
        <v>1.30253E-2</v>
      </c>
      <c r="G1133">
        <v>123.53700000000001</v>
      </c>
      <c r="L1133" s="40">
        <v>130.33199999999999</v>
      </c>
      <c r="M1133" s="20">
        <v>130.33199999999999</v>
      </c>
      <c r="S1133" s="14">
        <v>71.490352628077176</v>
      </c>
      <c r="T1133" s="14">
        <v>3150</v>
      </c>
    </row>
    <row r="1134" spans="1:20">
      <c r="A1134">
        <v>407</v>
      </c>
      <c r="B1134" s="7">
        <v>400</v>
      </c>
      <c r="C1134">
        <v>12.7</v>
      </c>
      <c r="D1134">
        <v>3.9399999999999998E-2</v>
      </c>
      <c r="E1134">
        <v>39.6</v>
      </c>
      <c r="F1134">
        <v>1.30253E-2</v>
      </c>
      <c r="G1134">
        <v>125.527</v>
      </c>
      <c r="L1134" s="40">
        <v>130.33500000000001</v>
      </c>
      <c r="M1134" s="20">
        <v>130.33500000000001</v>
      </c>
      <c r="S1134" s="14">
        <v>71.556886227544908</v>
      </c>
      <c r="T1134" s="14">
        <v>3150</v>
      </c>
    </row>
    <row r="1135" spans="1:20">
      <c r="A1135">
        <v>488</v>
      </c>
      <c r="B1135" s="7">
        <v>500</v>
      </c>
      <c r="C1135">
        <v>12.7</v>
      </c>
      <c r="D1135">
        <v>0.1583</v>
      </c>
      <c r="E1135">
        <v>39.6</v>
      </c>
      <c r="F1135">
        <v>1.30253E-2</v>
      </c>
      <c r="G1135">
        <v>127.127</v>
      </c>
      <c r="L1135" s="40">
        <v>130.34</v>
      </c>
      <c r="M1135" s="20">
        <v>130.34</v>
      </c>
      <c r="S1135" s="14">
        <v>71.62341982701264</v>
      </c>
      <c r="T1135" s="14">
        <v>3150</v>
      </c>
    </row>
    <row r="1136" spans="1:20">
      <c r="A1136">
        <v>1971</v>
      </c>
      <c r="B1136" s="7">
        <v>630</v>
      </c>
      <c r="C1136">
        <v>12.7</v>
      </c>
      <c r="D1136">
        <v>0.1895</v>
      </c>
      <c r="E1136">
        <v>39.6</v>
      </c>
      <c r="F1136">
        <v>1.30253E-2</v>
      </c>
      <c r="G1136">
        <v>128.86699999999999</v>
      </c>
      <c r="L1136" s="40">
        <v>130.34800000000001</v>
      </c>
      <c r="M1136" s="20">
        <v>130.34800000000001</v>
      </c>
      <c r="S1136" s="14">
        <v>71.689953426480372</v>
      </c>
      <c r="T1136" s="14">
        <v>3150</v>
      </c>
    </row>
    <row r="1137" spans="1:20">
      <c r="A1137">
        <v>62</v>
      </c>
      <c r="B1137" s="7">
        <v>800</v>
      </c>
      <c r="C1137">
        <v>12.7</v>
      </c>
      <c r="D1137">
        <v>0.15390000000000001</v>
      </c>
      <c r="E1137">
        <v>39.6</v>
      </c>
      <c r="F1137">
        <v>1.30253E-2</v>
      </c>
      <c r="G1137">
        <v>130.21700000000001</v>
      </c>
      <c r="L1137" s="40">
        <v>130.34899999999999</v>
      </c>
      <c r="M1137" s="20">
        <v>130.34899999999999</v>
      </c>
      <c r="S1137" s="14">
        <v>71.756487025948104</v>
      </c>
      <c r="T1137" s="14">
        <v>3150</v>
      </c>
    </row>
    <row r="1138" spans="1:20">
      <c r="A1138">
        <v>118</v>
      </c>
      <c r="B1138" s="7">
        <v>1000</v>
      </c>
      <c r="C1138">
        <v>12.7</v>
      </c>
      <c r="D1138">
        <v>0.06</v>
      </c>
      <c r="E1138">
        <v>39.6</v>
      </c>
      <c r="F1138">
        <v>1.30253E-2</v>
      </c>
      <c r="G1138">
        <v>130.947</v>
      </c>
      <c r="L1138" s="40">
        <v>130.374</v>
      </c>
      <c r="M1138" s="20">
        <v>130.374</v>
      </c>
      <c r="S1138" s="14">
        <v>71.823020625415836</v>
      </c>
      <c r="T1138" s="14">
        <v>4000</v>
      </c>
    </row>
    <row r="1139" spans="1:20">
      <c r="A1139">
        <v>2</v>
      </c>
      <c r="B1139" s="7">
        <v>1250</v>
      </c>
      <c r="C1139">
        <v>12.7</v>
      </c>
      <c r="D1139">
        <v>0.14910000000000001</v>
      </c>
      <c r="E1139">
        <v>39.6</v>
      </c>
      <c r="F1139">
        <v>1.30253E-2</v>
      </c>
      <c r="G1139">
        <v>130.77699999999999</v>
      </c>
      <c r="L1139" s="40">
        <v>130.392</v>
      </c>
      <c r="M1139" s="20">
        <v>130.392</v>
      </c>
      <c r="S1139" s="14">
        <v>71.889554224883568</v>
      </c>
      <c r="T1139" s="14">
        <v>4000</v>
      </c>
    </row>
    <row r="1140" spans="1:20">
      <c r="A1140">
        <v>42</v>
      </c>
      <c r="B1140" s="7">
        <v>1600</v>
      </c>
      <c r="C1140">
        <v>12.7</v>
      </c>
      <c r="D1140">
        <v>0.10730000000000001</v>
      </c>
      <c r="E1140">
        <v>39.6</v>
      </c>
      <c r="F1140">
        <v>1.30253E-2</v>
      </c>
      <c r="G1140">
        <v>129.977</v>
      </c>
      <c r="L1140" s="40">
        <v>130.4</v>
      </c>
      <c r="M1140" s="20">
        <v>130.4</v>
      </c>
      <c r="S1140" s="14">
        <v>71.956087824351286</v>
      </c>
      <c r="T1140" s="14">
        <v>4000</v>
      </c>
    </row>
    <row r="1141" spans="1:20">
      <c r="A1141">
        <v>92</v>
      </c>
      <c r="B1141" s="7">
        <v>2000</v>
      </c>
      <c r="C1141">
        <v>12.7</v>
      </c>
      <c r="D1141">
        <v>9.4700000000000006E-2</v>
      </c>
      <c r="E1141">
        <v>39.6</v>
      </c>
      <c r="F1141">
        <v>1.30253E-2</v>
      </c>
      <c r="G1141">
        <v>129.56700000000001</v>
      </c>
      <c r="L1141" s="40">
        <v>130.43</v>
      </c>
      <c r="M1141" s="20">
        <v>130.43</v>
      </c>
      <c r="S1141" s="14">
        <v>72.022621423819018</v>
      </c>
      <c r="T1141" s="14">
        <v>4000</v>
      </c>
    </row>
    <row r="1142" spans="1:20">
      <c r="A1142">
        <v>160</v>
      </c>
      <c r="B1142" s="7">
        <v>2500</v>
      </c>
      <c r="C1142">
        <v>12.7</v>
      </c>
      <c r="D1142">
        <v>0.127</v>
      </c>
      <c r="E1142">
        <v>39.6</v>
      </c>
      <c r="F1142">
        <v>1.30253E-2</v>
      </c>
      <c r="G1142">
        <v>129.02699999999999</v>
      </c>
      <c r="L1142" s="40">
        <v>130.435</v>
      </c>
      <c r="M1142" s="20">
        <v>130.435</v>
      </c>
      <c r="S1142" s="14">
        <v>72.08915502328675</v>
      </c>
      <c r="T1142" s="14">
        <v>4000</v>
      </c>
    </row>
    <row r="1143" spans="1:20">
      <c r="A1143">
        <v>149</v>
      </c>
      <c r="B1143" s="7">
        <v>3150</v>
      </c>
      <c r="C1143">
        <v>12.7</v>
      </c>
      <c r="D1143">
        <v>7.3599999999999999E-2</v>
      </c>
      <c r="E1143">
        <v>39.6</v>
      </c>
      <c r="F1143">
        <v>1.30253E-2</v>
      </c>
      <c r="G1143">
        <v>127.84699999999999</v>
      </c>
      <c r="L1143" s="40">
        <v>130.46</v>
      </c>
      <c r="M1143" s="20">
        <v>130.46</v>
      </c>
      <c r="S1143" s="14">
        <v>72.155688622754482</v>
      </c>
      <c r="T1143" s="14">
        <v>4000</v>
      </c>
    </row>
    <row r="1144" spans="1:20">
      <c r="A1144">
        <v>178</v>
      </c>
      <c r="B1144" s="7">
        <v>4000</v>
      </c>
      <c r="C1144">
        <v>12.7</v>
      </c>
      <c r="D1144">
        <v>0.1363</v>
      </c>
      <c r="E1144">
        <v>39.6</v>
      </c>
      <c r="F1144">
        <v>1.30253E-2</v>
      </c>
      <c r="G1144">
        <v>126.53700000000001</v>
      </c>
      <c r="L1144" s="40">
        <v>130.46899999999999</v>
      </c>
      <c r="M1144" s="20">
        <v>130.46899999999999</v>
      </c>
      <c r="S1144" s="14">
        <v>72.222222222222214</v>
      </c>
      <c r="T1144" s="14">
        <v>4000</v>
      </c>
    </row>
    <row r="1145" spans="1:20">
      <c r="A1145">
        <v>160</v>
      </c>
      <c r="B1145" s="7">
        <v>5000</v>
      </c>
      <c r="C1145">
        <v>12.7</v>
      </c>
      <c r="D1145">
        <v>0.1198</v>
      </c>
      <c r="E1145">
        <v>39.6</v>
      </c>
      <c r="F1145">
        <v>1.30253E-2</v>
      </c>
      <c r="G1145">
        <v>125.107</v>
      </c>
      <c r="L1145" s="40">
        <v>130.477</v>
      </c>
      <c r="M1145" s="20">
        <v>130.477</v>
      </c>
      <c r="S1145" s="14">
        <v>72.288755821689946</v>
      </c>
      <c r="T1145" s="14">
        <v>4000</v>
      </c>
    </row>
    <row r="1146" spans="1:20">
      <c r="A1146">
        <v>56</v>
      </c>
      <c r="B1146" s="7">
        <v>6300</v>
      </c>
      <c r="C1146">
        <v>12.7</v>
      </c>
      <c r="D1146">
        <v>7.6600000000000001E-2</v>
      </c>
      <c r="E1146">
        <v>39.6</v>
      </c>
      <c r="F1146">
        <v>1.30253E-2</v>
      </c>
      <c r="G1146">
        <v>123.17700000000001</v>
      </c>
      <c r="L1146" s="40">
        <v>130.49600000000001</v>
      </c>
      <c r="M1146" s="20">
        <v>130.49600000000001</v>
      </c>
      <c r="S1146" s="14">
        <v>72.355289421157678</v>
      </c>
      <c r="T1146" s="14">
        <v>4000</v>
      </c>
    </row>
    <row r="1147" spans="1:20">
      <c r="A1147">
        <v>152</v>
      </c>
      <c r="B1147" s="7">
        <v>8000</v>
      </c>
      <c r="C1147">
        <v>12.7</v>
      </c>
      <c r="D1147">
        <v>6.3500000000000001E-2</v>
      </c>
      <c r="E1147">
        <v>39.6</v>
      </c>
      <c r="F1147">
        <v>1.30253E-2</v>
      </c>
      <c r="G1147">
        <v>120.607</v>
      </c>
      <c r="L1147" s="40">
        <v>130.50299999999999</v>
      </c>
      <c r="M1147" s="20">
        <v>130.50299999999999</v>
      </c>
      <c r="S1147" s="14">
        <v>72.421823020625411</v>
      </c>
      <c r="T1147" s="14">
        <v>4000</v>
      </c>
    </row>
    <row r="1148" spans="1:20">
      <c r="A1148">
        <v>3</v>
      </c>
      <c r="B1148" s="7">
        <v>10000</v>
      </c>
      <c r="C1148">
        <v>12.7</v>
      </c>
      <c r="D1148">
        <v>3.7900000000000003E-2</v>
      </c>
      <c r="E1148">
        <v>39.6</v>
      </c>
      <c r="F1148">
        <v>1.30253E-2</v>
      </c>
      <c r="G1148">
        <v>116.017</v>
      </c>
      <c r="L1148" s="40">
        <v>130.50700000000001</v>
      </c>
      <c r="M1148" s="20">
        <v>130.50700000000001</v>
      </c>
      <c r="S1148" s="14">
        <v>72.488356620093143</v>
      </c>
      <c r="T1148" s="14">
        <v>4000</v>
      </c>
    </row>
    <row r="1149" spans="1:20">
      <c r="A1149">
        <v>196</v>
      </c>
      <c r="B1149" s="7">
        <v>200</v>
      </c>
      <c r="C1149">
        <v>17.399999999999999</v>
      </c>
      <c r="D1149">
        <v>0.1246</v>
      </c>
      <c r="E1149">
        <v>71.3</v>
      </c>
      <c r="F1149">
        <v>1.6104E-2</v>
      </c>
      <c r="G1149">
        <v>112.506</v>
      </c>
      <c r="L1149" s="40">
        <v>130.541</v>
      </c>
      <c r="M1149" s="20">
        <v>130.541</v>
      </c>
      <c r="S1149" s="14">
        <v>72.554890219560875</v>
      </c>
      <c r="T1149" s="14">
        <v>4000</v>
      </c>
    </row>
    <row r="1150" spans="1:20">
      <c r="A1150">
        <v>157</v>
      </c>
      <c r="B1150" s="7">
        <v>250</v>
      </c>
      <c r="C1150">
        <v>17.399999999999999</v>
      </c>
      <c r="D1150">
        <v>0.153</v>
      </c>
      <c r="E1150">
        <v>71.3</v>
      </c>
      <c r="F1150">
        <v>1.6104E-2</v>
      </c>
      <c r="G1150">
        <v>113.79600000000001</v>
      </c>
      <c r="L1150" s="40">
        <v>130.55799999999999</v>
      </c>
      <c r="M1150" s="20">
        <v>130.55799999999999</v>
      </c>
      <c r="S1150" s="14">
        <v>72.621423819028607</v>
      </c>
      <c r="T1150" s="14">
        <v>4000</v>
      </c>
    </row>
    <row r="1151" spans="1:20">
      <c r="A1151">
        <v>221</v>
      </c>
      <c r="B1151" s="7">
        <v>315</v>
      </c>
      <c r="C1151">
        <v>17.399999999999999</v>
      </c>
      <c r="D1151">
        <v>0.1479</v>
      </c>
      <c r="E1151">
        <v>71.3</v>
      </c>
      <c r="F1151">
        <v>1.6104E-2</v>
      </c>
      <c r="G1151">
        <v>115.846</v>
      </c>
      <c r="L1151" s="40">
        <v>130.56700000000001</v>
      </c>
      <c r="M1151" s="20">
        <v>130.56700000000001</v>
      </c>
      <c r="S1151" s="14">
        <v>72.687957418496339</v>
      </c>
      <c r="T1151" s="14">
        <v>4000</v>
      </c>
    </row>
    <row r="1152" spans="1:20">
      <c r="A1152">
        <v>62</v>
      </c>
      <c r="B1152" s="7">
        <v>400</v>
      </c>
      <c r="C1152">
        <v>17.399999999999999</v>
      </c>
      <c r="D1152">
        <v>0.16270000000000001</v>
      </c>
      <c r="E1152">
        <v>71.3</v>
      </c>
      <c r="F1152">
        <v>1.6104E-2</v>
      </c>
      <c r="G1152">
        <v>117.396</v>
      </c>
      <c r="L1152" s="40">
        <v>130.58799999999999</v>
      </c>
      <c r="M1152" s="20">
        <v>130.58799999999999</v>
      </c>
      <c r="S1152" s="14">
        <v>72.754491017964071</v>
      </c>
      <c r="T1152" s="14">
        <v>4000</v>
      </c>
    </row>
    <row r="1153" spans="1:20">
      <c r="A1153">
        <v>64</v>
      </c>
      <c r="B1153" s="7">
        <v>500</v>
      </c>
      <c r="C1153">
        <v>17.399999999999999</v>
      </c>
      <c r="D1153">
        <v>0.1782</v>
      </c>
      <c r="E1153">
        <v>71.3</v>
      </c>
      <c r="F1153">
        <v>1.6104E-2</v>
      </c>
      <c r="G1153">
        <v>119.806</v>
      </c>
      <c r="L1153" s="40">
        <v>130.589</v>
      </c>
      <c r="M1153" s="20">
        <v>130.589</v>
      </c>
      <c r="S1153" s="14">
        <v>72.821024617431803</v>
      </c>
      <c r="T1153" s="14">
        <v>4000</v>
      </c>
    </row>
    <row r="1154" spans="1:20">
      <c r="A1154">
        <v>143</v>
      </c>
      <c r="B1154" s="7">
        <v>630</v>
      </c>
      <c r="C1154">
        <v>17.399999999999999</v>
      </c>
      <c r="D1154">
        <v>0.183</v>
      </c>
      <c r="E1154">
        <v>71.3</v>
      </c>
      <c r="F1154">
        <v>1.6104E-2</v>
      </c>
      <c r="G1154">
        <v>122.60599999999999</v>
      </c>
      <c r="L1154" s="40">
        <v>130.595</v>
      </c>
      <c r="M1154" s="20">
        <v>130.595</v>
      </c>
      <c r="S1154" s="14">
        <v>72.887558216899535</v>
      </c>
      <c r="T1154" s="14">
        <v>4000</v>
      </c>
    </row>
    <row r="1155" spans="1:20">
      <c r="A1155">
        <v>139</v>
      </c>
      <c r="B1155" s="7">
        <v>800</v>
      </c>
      <c r="C1155">
        <v>17.399999999999999</v>
      </c>
      <c r="D1155">
        <v>0.17599999999999999</v>
      </c>
      <c r="E1155">
        <v>71.3</v>
      </c>
      <c r="F1155">
        <v>1.6104E-2</v>
      </c>
      <c r="G1155">
        <v>124.276</v>
      </c>
      <c r="L1155" s="40">
        <v>130.614</v>
      </c>
      <c r="M1155" s="20">
        <v>130.614</v>
      </c>
      <c r="S1155" s="14">
        <v>72.954091816367267</v>
      </c>
      <c r="T1155" s="14">
        <v>4000</v>
      </c>
    </row>
    <row r="1156" spans="1:20">
      <c r="A1156">
        <v>217</v>
      </c>
      <c r="B1156" s="7">
        <v>1000</v>
      </c>
      <c r="C1156">
        <v>17.399999999999999</v>
      </c>
      <c r="D1156">
        <v>0.1658</v>
      </c>
      <c r="E1156">
        <v>71.3</v>
      </c>
      <c r="F1156">
        <v>1.6104E-2</v>
      </c>
      <c r="G1156">
        <v>125.816</v>
      </c>
      <c r="L1156" s="40">
        <v>130.62899999999999</v>
      </c>
      <c r="M1156" s="20">
        <v>130.62899999999999</v>
      </c>
      <c r="S1156" s="14">
        <v>73.020625415834999</v>
      </c>
      <c r="T1156" s="14">
        <v>4000</v>
      </c>
    </row>
    <row r="1157" spans="1:20">
      <c r="A1157">
        <v>182</v>
      </c>
      <c r="B1157" s="7">
        <v>1250</v>
      </c>
      <c r="C1157">
        <v>17.399999999999999</v>
      </c>
      <c r="D1157">
        <v>8.3900000000000002E-2</v>
      </c>
      <c r="E1157">
        <v>71.3</v>
      </c>
      <c r="F1157">
        <v>1.6104E-2</v>
      </c>
      <c r="G1157">
        <v>126.35599999999999</v>
      </c>
      <c r="L1157" s="40">
        <v>130.63800000000001</v>
      </c>
      <c r="M1157" s="20">
        <v>130.63800000000001</v>
      </c>
      <c r="S1157" s="14">
        <v>73.087159015302717</v>
      </c>
      <c r="T1157" s="14">
        <v>4000</v>
      </c>
    </row>
    <row r="1158" spans="1:20">
      <c r="A1158">
        <v>162</v>
      </c>
      <c r="B1158" s="7">
        <v>1600</v>
      </c>
      <c r="C1158">
        <v>17.399999999999999</v>
      </c>
      <c r="D1158">
        <v>3.5499999999999997E-2</v>
      </c>
      <c r="E1158">
        <v>71.3</v>
      </c>
      <c r="F1158">
        <v>1.6104E-2</v>
      </c>
      <c r="G1158">
        <v>126.40600000000001</v>
      </c>
      <c r="L1158" s="40">
        <v>130.64400000000001</v>
      </c>
      <c r="M1158" s="20">
        <v>130.64400000000001</v>
      </c>
      <c r="S1158" s="14">
        <v>73.153692614770449</v>
      </c>
      <c r="T1158" s="14">
        <v>4000</v>
      </c>
    </row>
    <row r="1159" spans="1:20">
      <c r="A1159">
        <v>159</v>
      </c>
      <c r="B1159" s="7">
        <v>2000</v>
      </c>
      <c r="C1159">
        <v>17.399999999999999</v>
      </c>
      <c r="D1159">
        <v>0.15479999999999999</v>
      </c>
      <c r="E1159">
        <v>71.3</v>
      </c>
      <c r="F1159">
        <v>1.6104E-2</v>
      </c>
      <c r="G1159">
        <v>126.82599999999999</v>
      </c>
      <c r="L1159" s="40">
        <v>130.66999999999999</v>
      </c>
      <c r="M1159" s="20">
        <v>130.66999999999999</v>
      </c>
      <c r="S1159" s="14">
        <v>73.220226214238181</v>
      </c>
      <c r="T1159" s="14">
        <v>4000</v>
      </c>
    </row>
    <row r="1160" spans="1:20">
      <c r="A1160">
        <v>162</v>
      </c>
      <c r="B1160" s="7">
        <v>2500</v>
      </c>
      <c r="C1160">
        <v>17.399999999999999</v>
      </c>
      <c r="D1160">
        <v>8.0699999999999994E-2</v>
      </c>
      <c r="E1160">
        <v>71.3</v>
      </c>
      <c r="F1160">
        <v>1.6104E-2</v>
      </c>
      <c r="G1160">
        <v>126.746</v>
      </c>
      <c r="L1160" s="40">
        <v>130.68799999999999</v>
      </c>
      <c r="M1160" s="20">
        <v>130.68799999999999</v>
      </c>
      <c r="S1160" s="14">
        <v>73.286759813705913</v>
      </c>
      <c r="T1160" s="14">
        <v>4000</v>
      </c>
    </row>
    <row r="1161" spans="1:20">
      <c r="A1161">
        <v>145</v>
      </c>
      <c r="B1161" s="7">
        <v>3150</v>
      </c>
      <c r="C1161">
        <v>17.399999999999999</v>
      </c>
      <c r="D1161">
        <v>0.16200000000000001</v>
      </c>
      <c r="E1161">
        <v>71.3</v>
      </c>
      <c r="F1161">
        <v>1.6104E-2</v>
      </c>
      <c r="G1161">
        <v>126.536</v>
      </c>
      <c r="L1161" s="40">
        <v>130.697</v>
      </c>
      <c r="M1161" s="20">
        <v>130.697</v>
      </c>
      <c r="S1161" s="14">
        <v>73.353293413173645</v>
      </c>
      <c r="T1161" s="14">
        <v>4000</v>
      </c>
    </row>
    <row r="1162" spans="1:20">
      <c r="A1162">
        <v>203</v>
      </c>
      <c r="B1162" s="7">
        <v>4000</v>
      </c>
      <c r="C1162">
        <v>17.399999999999999</v>
      </c>
      <c r="D1162">
        <v>4.8099999999999997E-2</v>
      </c>
      <c r="E1162">
        <v>71.3</v>
      </c>
      <c r="F1162">
        <v>1.6104E-2</v>
      </c>
      <c r="G1162">
        <v>125.586</v>
      </c>
      <c r="L1162" s="40">
        <v>130.715</v>
      </c>
      <c r="M1162" s="20">
        <v>130.715</v>
      </c>
      <c r="S1162" s="14">
        <v>73.419827012641377</v>
      </c>
      <c r="T1162" s="14">
        <v>4000</v>
      </c>
    </row>
    <row r="1163" spans="1:20">
      <c r="A1163">
        <v>135</v>
      </c>
      <c r="B1163" s="7">
        <v>5000</v>
      </c>
      <c r="C1163">
        <v>17.399999999999999</v>
      </c>
      <c r="D1163">
        <v>0.13370000000000001</v>
      </c>
      <c r="E1163">
        <v>71.3</v>
      </c>
      <c r="F1163">
        <v>1.6104E-2</v>
      </c>
      <c r="G1163">
        <v>123.126</v>
      </c>
      <c r="L1163" s="40">
        <v>130.72200000000001</v>
      </c>
      <c r="M1163" s="20">
        <v>130.72200000000001</v>
      </c>
      <c r="S1163" s="14">
        <v>73.48636061210911</v>
      </c>
      <c r="T1163" s="14">
        <v>4000</v>
      </c>
    </row>
    <row r="1164" spans="1:20">
      <c r="A1164">
        <v>158</v>
      </c>
      <c r="B1164" s="7">
        <v>6300</v>
      </c>
      <c r="C1164">
        <v>17.399999999999999</v>
      </c>
      <c r="D1164">
        <v>6.2E-2</v>
      </c>
      <c r="E1164">
        <v>71.3</v>
      </c>
      <c r="F1164">
        <v>1.6104E-2</v>
      </c>
      <c r="G1164">
        <v>119.916</v>
      </c>
      <c r="L1164" s="40">
        <v>130.72300000000001</v>
      </c>
      <c r="M1164" s="20">
        <v>130.72300000000001</v>
      </c>
      <c r="S1164" s="14">
        <v>73.552894211576842</v>
      </c>
      <c r="T1164" s="14">
        <v>4000</v>
      </c>
    </row>
    <row r="1165" spans="1:20">
      <c r="A1165">
        <v>182</v>
      </c>
      <c r="B1165" s="7">
        <v>8000</v>
      </c>
      <c r="C1165">
        <v>17.399999999999999</v>
      </c>
      <c r="D1165">
        <v>0.12720000000000001</v>
      </c>
      <c r="E1165">
        <v>71.3</v>
      </c>
      <c r="F1165">
        <v>1.6104E-2</v>
      </c>
      <c r="G1165">
        <v>115.46599999999999</v>
      </c>
      <c r="L1165" s="40">
        <v>130.72499999999999</v>
      </c>
      <c r="M1165" s="20">
        <v>130.72499999999999</v>
      </c>
      <c r="S1165" s="14">
        <v>73.619427811044574</v>
      </c>
      <c r="T1165" s="14">
        <v>4000</v>
      </c>
    </row>
    <row r="1166" spans="1:20">
      <c r="A1166">
        <v>35</v>
      </c>
      <c r="B1166" s="7">
        <v>200</v>
      </c>
      <c r="C1166">
        <v>17.399999999999999</v>
      </c>
      <c r="D1166">
        <v>0.1812</v>
      </c>
      <c r="E1166">
        <v>55.5</v>
      </c>
      <c r="F1166">
        <v>1.6570600000000001E-2</v>
      </c>
      <c r="G1166">
        <v>109.95099999999999</v>
      </c>
      <c r="L1166" s="40">
        <v>130.74600000000001</v>
      </c>
      <c r="M1166" s="20">
        <v>130.74600000000001</v>
      </c>
      <c r="S1166" s="14">
        <v>73.685961410512306</v>
      </c>
      <c r="T1166" s="14">
        <v>4000</v>
      </c>
    </row>
    <row r="1167" spans="1:20">
      <c r="A1167">
        <v>163</v>
      </c>
      <c r="B1167" s="7">
        <v>250</v>
      </c>
      <c r="C1167">
        <v>17.399999999999999</v>
      </c>
      <c r="D1167">
        <v>0.15790000000000001</v>
      </c>
      <c r="E1167">
        <v>55.5</v>
      </c>
      <c r="F1167">
        <v>1.6570600000000001E-2</v>
      </c>
      <c r="G1167">
        <v>110.491</v>
      </c>
      <c r="L1167" s="40">
        <v>130.74799999999999</v>
      </c>
      <c r="M1167" s="20">
        <v>130.74799999999999</v>
      </c>
      <c r="S1167" s="14">
        <v>73.752495009980038</v>
      </c>
      <c r="T1167" s="14">
        <v>4000</v>
      </c>
    </row>
    <row r="1168" spans="1:20">
      <c r="A1168">
        <v>105</v>
      </c>
      <c r="B1168" s="7">
        <v>315</v>
      </c>
      <c r="C1168">
        <v>17.399999999999999</v>
      </c>
      <c r="D1168">
        <v>0.1966</v>
      </c>
      <c r="E1168">
        <v>55.5</v>
      </c>
      <c r="F1168">
        <v>1.6570600000000001E-2</v>
      </c>
      <c r="G1168">
        <v>111.911</v>
      </c>
      <c r="L1168" s="40">
        <v>130.77699999999999</v>
      </c>
      <c r="M1168" s="20">
        <v>261.55399999999997</v>
      </c>
      <c r="S1168" s="14">
        <v>73.81902860944777</v>
      </c>
      <c r="T1168" s="14">
        <v>4000</v>
      </c>
    </row>
    <row r="1169" spans="1:20">
      <c r="A1169">
        <v>163</v>
      </c>
      <c r="B1169" s="7">
        <v>400</v>
      </c>
      <c r="C1169">
        <v>17.399999999999999</v>
      </c>
      <c r="D1169">
        <v>3.2199999999999999E-2</v>
      </c>
      <c r="E1169">
        <v>55.5</v>
      </c>
      <c r="F1169">
        <v>1.6570600000000001E-2</v>
      </c>
      <c r="G1169">
        <v>115.461</v>
      </c>
      <c r="L1169" s="40">
        <v>130.78100000000001</v>
      </c>
      <c r="M1169" s="20">
        <v>130.78100000000001</v>
      </c>
      <c r="S1169" s="14">
        <v>73.885562208915502</v>
      </c>
      <c r="T1169" s="14">
        <v>4000</v>
      </c>
    </row>
    <row r="1170" spans="1:20">
      <c r="A1170">
        <v>131</v>
      </c>
      <c r="B1170" s="7">
        <v>500</v>
      </c>
      <c r="C1170">
        <v>17.399999999999999</v>
      </c>
      <c r="D1170">
        <v>0.1898</v>
      </c>
      <c r="E1170">
        <v>55.5</v>
      </c>
      <c r="F1170">
        <v>1.6570600000000001E-2</v>
      </c>
      <c r="G1170">
        <v>119.621</v>
      </c>
      <c r="L1170" s="40">
        <v>130.78700000000001</v>
      </c>
      <c r="M1170" s="20">
        <v>130.78700000000001</v>
      </c>
      <c r="S1170" s="14">
        <v>73.952095808383234</v>
      </c>
      <c r="T1170" s="14">
        <v>4000</v>
      </c>
    </row>
    <row r="1171" spans="1:20">
      <c r="A1171">
        <v>73</v>
      </c>
      <c r="B1171" s="7">
        <v>630</v>
      </c>
      <c r="C1171">
        <v>17.399999999999999</v>
      </c>
      <c r="D1171">
        <v>0.14000000000000001</v>
      </c>
      <c r="E1171">
        <v>55.5</v>
      </c>
      <c r="F1171">
        <v>1.6570600000000001E-2</v>
      </c>
      <c r="G1171">
        <v>122.411</v>
      </c>
      <c r="L1171" s="40">
        <v>130.791</v>
      </c>
      <c r="M1171" s="20">
        <v>130.791</v>
      </c>
      <c r="S1171" s="14">
        <v>74.018629407850966</v>
      </c>
      <c r="T1171" s="14">
        <v>4000</v>
      </c>
    </row>
    <row r="1172" spans="1:20">
      <c r="A1172">
        <v>55</v>
      </c>
      <c r="B1172" s="7">
        <v>800</v>
      </c>
      <c r="C1172">
        <v>17.399999999999999</v>
      </c>
      <c r="D1172">
        <v>4.0399999999999998E-2</v>
      </c>
      <c r="E1172">
        <v>55.5</v>
      </c>
      <c r="F1172">
        <v>1.6570600000000001E-2</v>
      </c>
      <c r="G1172">
        <v>123.09099999999999</v>
      </c>
      <c r="L1172" s="40">
        <v>130.79499999999999</v>
      </c>
      <c r="M1172" s="20">
        <v>130.79499999999999</v>
      </c>
      <c r="S1172" s="14">
        <v>74.085163007318698</v>
      </c>
      <c r="T1172" s="14">
        <v>4000</v>
      </c>
    </row>
    <row r="1173" spans="1:20">
      <c r="A1173">
        <v>181</v>
      </c>
      <c r="B1173" s="7">
        <v>1000</v>
      </c>
      <c r="C1173">
        <v>17.399999999999999</v>
      </c>
      <c r="D1173">
        <v>0.18590000000000001</v>
      </c>
      <c r="E1173">
        <v>55.5</v>
      </c>
      <c r="F1173">
        <v>1.6570600000000001E-2</v>
      </c>
      <c r="G1173">
        <v>126.001</v>
      </c>
      <c r="L1173" s="40">
        <v>130.81700000000001</v>
      </c>
      <c r="M1173" s="20">
        <v>130.81700000000001</v>
      </c>
      <c r="S1173" s="14">
        <v>74.151696606786416</v>
      </c>
      <c r="T1173" s="14">
        <v>4000</v>
      </c>
    </row>
    <row r="1174" spans="1:20">
      <c r="A1174">
        <v>124</v>
      </c>
      <c r="B1174" s="7">
        <v>1250</v>
      </c>
      <c r="C1174">
        <v>17.399999999999999</v>
      </c>
      <c r="D1174">
        <v>0.128</v>
      </c>
      <c r="E1174">
        <v>55.5</v>
      </c>
      <c r="F1174">
        <v>1.6570600000000001E-2</v>
      </c>
      <c r="G1174">
        <v>129.30099999999999</v>
      </c>
      <c r="L1174" s="40">
        <v>130.828</v>
      </c>
      <c r="M1174" s="20">
        <v>130.828</v>
      </c>
      <c r="S1174" s="14">
        <v>74.218230206254148</v>
      </c>
      <c r="T1174" s="14">
        <v>4000</v>
      </c>
    </row>
    <row r="1175" spans="1:20">
      <c r="A1175">
        <v>55</v>
      </c>
      <c r="B1175" s="7">
        <v>1600</v>
      </c>
      <c r="C1175">
        <v>17.399999999999999</v>
      </c>
      <c r="D1175">
        <v>7.5300000000000006E-2</v>
      </c>
      <c r="E1175">
        <v>55.5</v>
      </c>
      <c r="F1175">
        <v>1.6570600000000001E-2</v>
      </c>
      <c r="G1175">
        <v>126.471</v>
      </c>
      <c r="L1175" s="40">
        <v>130.82900000000001</v>
      </c>
      <c r="M1175" s="20">
        <v>130.82900000000001</v>
      </c>
      <c r="S1175" s="14">
        <v>74.28476380572188</v>
      </c>
      <c r="T1175" s="14">
        <v>4000</v>
      </c>
    </row>
    <row r="1176" spans="1:20">
      <c r="A1176">
        <v>136</v>
      </c>
      <c r="B1176" s="7">
        <v>2000</v>
      </c>
      <c r="C1176">
        <v>17.399999999999999</v>
      </c>
      <c r="D1176">
        <v>0.16039999999999999</v>
      </c>
      <c r="E1176">
        <v>55.5</v>
      </c>
      <c r="F1176">
        <v>1.6570600000000001E-2</v>
      </c>
      <c r="G1176">
        <v>125.261</v>
      </c>
      <c r="L1176" s="40">
        <v>130.845</v>
      </c>
      <c r="M1176" s="20">
        <v>130.845</v>
      </c>
      <c r="S1176" s="14">
        <v>74.351297405189612</v>
      </c>
      <c r="T1176" s="14">
        <v>4000</v>
      </c>
    </row>
    <row r="1177" spans="1:20">
      <c r="A1177">
        <v>5</v>
      </c>
      <c r="B1177" s="7">
        <v>2500</v>
      </c>
      <c r="C1177">
        <v>17.399999999999999</v>
      </c>
      <c r="D1177">
        <v>0.16009999999999999</v>
      </c>
      <c r="E1177">
        <v>55.5</v>
      </c>
      <c r="F1177">
        <v>1.6570600000000001E-2</v>
      </c>
      <c r="G1177">
        <v>124.931</v>
      </c>
      <c r="L1177" s="40">
        <v>130.869</v>
      </c>
      <c r="M1177" s="20">
        <v>130.869</v>
      </c>
      <c r="S1177" s="14">
        <v>74.417831004657344</v>
      </c>
      <c r="T1177" s="14">
        <v>4000</v>
      </c>
    </row>
    <row r="1178" spans="1:20">
      <c r="A1178">
        <v>179</v>
      </c>
      <c r="B1178" s="7">
        <v>3150</v>
      </c>
      <c r="C1178">
        <v>17.399999999999999</v>
      </c>
      <c r="D1178">
        <v>0.14760000000000001</v>
      </c>
      <c r="E1178">
        <v>55.5</v>
      </c>
      <c r="F1178">
        <v>1.6570600000000001E-2</v>
      </c>
      <c r="G1178">
        <v>124.101</v>
      </c>
      <c r="L1178" s="40">
        <v>130.88999999999999</v>
      </c>
      <c r="M1178" s="20">
        <v>130.88999999999999</v>
      </c>
      <c r="S1178" s="14">
        <v>74.484364604125076</v>
      </c>
      <c r="T1178" s="14">
        <v>4000</v>
      </c>
    </row>
    <row r="1179" spans="1:20">
      <c r="A1179">
        <v>150</v>
      </c>
      <c r="B1179" s="7">
        <v>4000</v>
      </c>
      <c r="C1179">
        <v>17.399999999999999</v>
      </c>
      <c r="D1179">
        <v>0.17480000000000001</v>
      </c>
      <c r="E1179">
        <v>55.5</v>
      </c>
      <c r="F1179">
        <v>1.6570600000000001E-2</v>
      </c>
      <c r="G1179">
        <v>121.771</v>
      </c>
      <c r="L1179" s="40">
        <v>130.893</v>
      </c>
      <c r="M1179" s="20">
        <v>130.893</v>
      </c>
      <c r="S1179" s="14">
        <v>74.550898203592808</v>
      </c>
      <c r="T1179" s="14">
        <v>4000</v>
      </c>
    </row>
    <row r="1180" spans="1:20">
      <c r="A1180">
        <v>140</v>
      </c>
      <c r="B1180" s="7">
        <v>5000</v>
      </c>
      <c r="C1180">
        <v>17.399999999999999</v>
      </c>
      <c r="D1180">
        <v>6.8900000000000003E-2</v>
      </c>
      <c r="E1180">
        <v>55.5</v>
      </c>
      <c r="F1180">
        <v>1.6570600000000001E-2</v>
      </c>
      <c r="G1180">
        <v>118.941</v>
      </c>
      <c r="L1180" s="40">
        <v>130.898</v>
      </c>
      <c r="M1180" s="20">
        <v>130.898</v>
      </c>
      <c r="S1180" s="14">
        <v>74.617431803060541</v>
      </c>
      <c r="T1180" s="14">
        <v>4000</v>
      </c>
    </row>
    <row r="1181" spans="1:20">
      <c r="A1181">
        <v>96</v>
      </c>
      <c r="B1181" s="7">
        <v>6300</v>
      </c>
      <c r="C1181">
        <v>17.399999999999999</v>
      </c>
      <c r="D1181">
        <v>0.157</v>
      </c>
      <c r="E1181">
        <v>55.5</v>
      </c>
      <c r="F1181">
        <v>1.6570600000000001E-2</v>
      </c>
      <c r="G1181">
        <v>114.861</v>
      </c>
      <c r="L1181" s="40">
        <v>130.90799999999999</v>
      </c>
      <c r="M1181" s="20">
        <v>130.90799999999999</v>
      </c>
      <c r="S1181" s="14">
        <v>74.683965402528273</v>
      </c>
      <c r="T1181" s="14">
        <v>4000</v>
      </c>
    </row>
    <row r="1182" spans="1:20">
      <c r="A1182">
        <v>157</v>
      </c>
      <c r="B1182" s="7">
        <v>200</v>
      </c>
      <c r="C1182">
        <v>17.399999999999999</v>
      </c>
      <c r="D1182">
        <v>0.127</v>
      </c>
      <c r="E1182">
        <v>39.6</v>
      </c>
      <c r="F1182">
        <v>1.7220599999999999E-2</v>
      </c>
      <c r="G1182">
        <v>114.044</v>
      </c>
      <c r="L1182" s="40">
        <v>130.934</v>
      </c>
      <c r="M1182" s="20">
        <v>130.934</v>
      </c>
      <c r="S1182" s="14">
        <v>74.750499001996005</v>
      </c>
      <c r="T1182" s="14">
        <v>4000</v>
      </c>
    </row>
    <row r="1183" spans="1:20">
      <c r="A1183">
        <v>51</v>
      </c>
      <c r="B1183" s="7">
        <v>250</v>
      </c>
      <c r="C1183">
        <v>17.399999999999999</v>
      </c>
      <c r="D1183">
        <v>0.1852</v>
      </c>
      <c r="E1183">
        <v>39.6</v>
      </c>
      <c r="F1183">
        <v>1.7220599999999999E-2</v>
      </c>
      <c r="G1183">
        <v>114.714</v>
      </c>
      <c r="L1183" s="40">
        <v>130.935</v>
      </c>
      <c r="M1183" s="20">
        <v>130.935</v>
      </c>
      <c r="S1183" s="14">
        <v>74.817032601463737</v>
      </c>
      <c r="T1183" s="14">
        <v>4000</v>
      </c>
    </row>
    <row r="1184" spans="1:20">
      <c r="A1184">
        <v>153</v>
      </c>
      <c r="B1184" s="7">
        <v>315</v>
      </c>
      <c r="C1184">
        <v>17.399999999999999</v>
      </c>
      <c r="D1184">
        <v>5.79E-2</v>
      </c>
      <c r="E1184">
        <v>39.6</v>
      </c>
      <c r="F1184">
        <v>1.7220599999999999E-2</v>
      </c>
      <c r="G1184">
        <v>115.14400000000001</v>
      </c>
      <c r="L1184" s="40">
        <v>130.94</v>
      </c>
      <c r="M1184" s="20">
        <v>130.94</v>
      </c>
      <c r="S1184" s="14">
        <v>74.883566200931469</v>
      </c>
      <c r="T1184" s="14">
        <v>4000</v>
      </c>
    </row>
    <row r="1185" spans="1:20">
      <c r="A1185">
        <v>137</v>
      </c>
      <c r="B1185" s="7">
        <v>400</v>
      </c>
      <c r="C1185">
        <v>17.399999999999999</v>
      </c>
      <c r="D1185">
        <v>0.17199999999999999</v>
      </c>
      <c r="E1185">
        <v>39.6</v>
      </c>
      <c r="F1185">
        <v>1.7220599999999999E-2</v>
      </c>
      <c r="G1185">
        <v>115.444</v>
      </c>
      <c r="L1185" s="40">
        <v>130.947</v>
      </c>
      <c r="M1185" s="20">
        <v>130.947</v>
      </c>
      <c r="S1185" s="14">
        <v>74.950099800399201</v>
      </c>
      <c r="T1185" s="14">
        <v>4000</v>
      </c>
    </row>
    <row r="1186" spans="1:20">
      <c r="A1186">
        <v>195</v>
      </c>
      <c r="B1186" s="7">
        <v>500</v>
      </c>
      <c r="C1186">
        <v>17.399999999999999</v>
      </c>
      <c r="D1186">
        <v>0.1371</v>
      </c>
      <c r="E1186">
        <v>39.6</v>
      </c>
      <c r="F1186">
        <v>1.7220599999999999E-2</v>
      </c>
      <c r="G1186">
        <v>117.514</v>
      </c>
      <c r="L1186" s="40">
        <v>130.95500000000001</v>
      </c>
      <c r="M1186" s="20">
        <v>130.95500000000001</v>
      </c>
      <c r="S1186" s="14">
        <v>75.016633399866933</v>
      </c>
      <c r="T1186" s="14">
        <v>4000</v>
      </c>
    </row>
    <row r="1187" spans="1:20">
      <c r="A1187">
        <v>116</v>
      </c>
      <c r="B1187" s="7">
        <v>630</v>
      </c>
      <c r="C1187">
        <v>17.399999999999999</v>
      </c>
      <c r="D1187">
        <v>5.5500000000000001E-2</v>
      </c>
      <c r="E1187">
        <v>39.6</v>
      </c>
      <c r="F1187">
        <v>1.7220599999999999E-2</v>
      </c>
      <c r="G1187">
        <v>124.514</v>
      </c>
      <c r="L1187" s="40">
        <v>130.96</v>
      </c>
      <c r="M1187" s="20">
        <v>130.96</v>
      </c>
      <c r="S1187" s="14">
        <v>75.083166999334665</v>
      </c>
      <c r="T1187" s="14">
        <v>4000</v>
      </c>
    </row>
    <row r="1188" spans="1:20">
      <c r="A1188">
        <v>196</v>
      </c>
      <c r="B1188" s="7">
        <v>800</v>
      </c>
      <c r="C1188">
        <v>17.399999999999999</v>
      </c>
      <c r="D1188">
        <v>6.0699999999999997E-2</v>
      </c>
      <c r="E1188">
        <v>39.6</v>
      </c>
      <c r="F1188">
        <v>1.7220599999999999E-2</v>
      </c>
      <c r="G1188">
        <v>135.32400000000001</v>
      </c>
      <c r="L1188" s="40">
        <v>130.96100000000001</v>
      </c>
      <c r="M1188" s="20">
        <v>130.96100000000001</v>
      </c>
      <c r="S1188" s="14">
        <v>75.149700598802397</v>
      </c>
      <c r="T1188" s="14">
        <v>4000</v>
      </c>
    </row>
    <row r="1189" spans="1:20">
      <c r="A1189">
        <v>65</v>
      </c>
      <c r="B1189" s="7">
        <v>1000</v>
      </c>
      <c r="C1189">
        <v>17.399999999999999</v>
      </c>
      <c r="D1189">
        <v>6.4799999999999996E-2</v>
      </c>
      <c r="E1189">
        <v>39.6</v>
      </c>
      <c r="F1189">
        <v>1.7220599999999999E-2</v>
      </c>
      <c r="G1189">
        <v>138.274</v>
      </c>
      <c r="L1189" s="40">
        <v>130.964</v>
      </c>
      <c r="M1189" s="20">
        <v>130.964</v>
      </c>
      <c r="S1189" s="14">
        <v>75.216234198270115</v>
      </c>
      <c r="T1189" s="14">
        <v>4000</v>
      </c>
    </row>
    <row r="1190" spans="1:20">
      <c r="A1190">
        <v>194</v>
      </c>
      <c r="B1190" s="7">
        <v>1250</v>
      </c>
      <c r="C1190">
        <v>17.399999999999999</v>
      </c>
      <c r="D1190">
        <v>0.14399999999999999</v>
      </c>
      <c r="E1190">
        <v>39.6</v>
      </c>
      <c r="F1190">
        <v>1.7220599999999999E-2</v>
      </c>
      <c r="G1190">
        <v>131.364</v>
      </c>
      <c r="L1190" s="40">
        <v>130.965</v>
      </c>
      <c r="M1190" s="20">
        <v>130.965</v>
      </c>
      <c r="S1190" s="14">
        <v>75.282767797737847</v>
      </c>
      <c r="T1190" s="14">
        <v>4000</v>
      </c>
    </row>
    <row r="1191" spans="1:20">
      <c r="A1191">
        <v>113</v>
      </c>
      <c r="B1191" s="7">
        <v>1600</v>
      </c>
      <c r="C1191">
        <v>17.399999999999999</v>
      </c>
      <c r="D1191">
        <v>0.1123</v>
      </c>
      <c r="E1191">
        <v>39.6</v>
      </c>
      <c r="F1191">
        <v>1.7220599999999999E-2</v>
      </c>
      <c r="G1191">
        <v>127.614</v>
      </c>
      <c r="L1191" s="40">
        <v>130.98699999999999</v>
      </c>
      <c r="M1191" s="20">
        <v>130.98699999999999</v>
      </c>
      <c r="S1191" s="14">
        <v>75.349301397205579</v>
      </c>
      <c r="T1191" s="14">
        <v>4000</v>
      </c>
    </row>
    <row r="1192" spans="1:20">
      <c r="A1192">
        <v>85</v>
      </c>
      <c r="B1192" s="7">
        <v>2000</v>
      </c>
      <c r="C1192">
        <v>17.399999999999999</v>
      </c>
      <c r="D1192">
        <v>6.08E-2</v>
      </c>
      <c r="E1192">
        <v>39.6</v>
      </c>
      <c r="F1192">
        <v>1.7220599999999999E-2</v>
      </c>
      <c r="G1192">
        <v>126.64400000000001</v>
      </c>
      <c r="L1192" s="40">
        <v>130.989</v>
      </c>
      <c r="M1192" s="20">
        <v>130.989</v>
      </c>
      <c r="S1192" s="14">
        <v>75.415834996673311</v>
      </c>
      <c r="T1192" s="14">
        <v>4000</v>
      </c>
    </row>
    <row r="1193" spans="1:20">
      <c r="A1193">
        <v>190</v>
      </c>
      <c r="B1193" s="7">
        <v>2500</v>
      </c>
      <c r="C1193">
        <v>17.399999999999999</v>
      </c>
      <c r="D1193">
        <v>0.12239999999999999</v>
      </c>
      <c r="E1193">
        <v>39.6</v>
      </c>
      <c r="F1193">
        <v>1.7220599999999999E-2</v>
      </c>
      <c r="G1193">
        <v>124.154</v>
      </c>
      <c r="L1193" s="40">
        <v>131.01</v>
      </c>
      <c r="M1193" s="20">
        <v>131.01</v>
      </c>
      <c r="S1193" s="14">
        <v>75.482368596141043</v>
      </c>
      <c r="T1193" s="14">
        <v>4000</v>
      </c>
    </row>
    <row r="1194" spans="1:20">
      <c r="A1194">
        <v>148</v>
      </c>
      <c r="B1194" s="7">
        <v>3150</v>
      </c>
      <c r="C1194">
        <v>17.399999999999999</v>
      </c>
      <c r="D1194">
        <v>6.5100000000000005E-2</v>
      </c>
      <c r="E1194">
        <v>39.6</v>
      </c>
      <c r="F1194">
        <v>1.7220599999999999E-2</v>
      </c>
      <c r="G1194">
        <v>123.56399999999999</v>
      </c>
      <c r="L1194" s="40">
        <v>131.01300000000001</v>
      </c>
      <c r="M1194" s="20">
        <v>131.01300000000001</v>
      </c>
      <c r="S1194" s="14">
        <v>75.548902195608775</v>
      </c>
      <c r="T1194" s="14">
        <v>4000</v>
      </c>
    </row>
    <row r="1195" spans="1:20">
      <c r="A1195">
        <v>54</v>
      </c>
      <c r="B1195" s="7">
        <v>4000</v>
      </c>
      <c r="C1195">
        <v>17.399999999999999</v>
      </c>
      <c r="D1195">
        <v>9.6199999999999994E-2</v>
      </c>
      <c r="E1195">
        <v>39.6</v>
      </c>
      <c r="F1195">
        <v>1.7220599999999999E-2</v>
      </c>
      <c r="G1195">
        <v>122.724</v>
      </c>
      <c r="L1195" s="40">
        <v>131.01499999999999</v>
      </c>
      <c r="M1195" s="20">
        <v>131.01499999999999</v>
      </c>
      <c r="S1195" s="14">
        <v>75.615435795076507</v>
      </c>
      <c r="T1195" s="14">
        <v>4000</v>
      </c>
    </row>
    <row r="1196" spans="1:20">
      <c r="A1196">
        <v>183</v>
      </c>
      <c r="B1196" s="7">
        <v>5000</v>
      </c>
      <c r="C1196">
        <v>17.399999999999999</v>
      </c>
      <c r="D1196">
        <v>0.1168</v>
      </c>
      <c r="E1196">
        <v>39.6</v>
      </c>
      <c r="F1196">
        <v>1.7220599999999999E-2</v>
      </c>
      <c r="G1196">
        <v>119.854</v>
      </c>
      <c r="L1196" s="40">
        <v>131.023</v>
      </c>
      <c r="M1196" s="20">
        <v>131.023</v>
      </c>
      <c r="S1196" s="14">
        <v>75.68196939454424</v>
      </c>
      <c r="T1196" s="14">
        <v>4000</v>
      </c>
    </row>
    <row r="1197" spans="1:20">
      <c r="A1197">
        <v>100</v>
      </c>
      <c r="B1197" s="7">
        <v>200</v>
      </c>
      <c r="C1197">
        <v>17.399999999999999</v>
      </c>
      <c r="D1197">
        <v>5.7000000000000002E-2</v>
      </c>
      <c r="E1197">
        <v>31.7</v>
      </c>
      <c r="F1197">
        <v>1.7663100000000001E-2</v>
      </c>
      <c r="G1197">
        <v>116.146</v>
      </c>
      <c r="L1197" s="40">
        <v>131.036</v>
      </c>
      <c r="M1197" s="20">
        <v>131.036</v>
      </c>
      <c r="S1197" s="14">
        <v>75.748502994011972</v>
      </c>
      <c r="T1197" s="14">
        <v>4000</v>
      </c>
    </row>
    <row r="1198" spans="1:20">
      <c r="A1198">
        <v>92</v>
      </c>
      <c r="B1198" s="7">
        <v>250</v>
      </c>
      <c r="C1198">
        <v>17.399999999999999</v>
      </c>
      <c r="D1198">
        <v>9.5100000000000004E-2</v>
      </c>
      <c r="E1198">
        <v>31.7</v>
      </c>
      <c r="F1198">
        <v>1.7663100000000001E-2</v>
      </c>
      <c r="G1198">
        <v>116.956</v>
      </c>
      <c r="L1198" s="40">
        <v>131.06</v>
      </c>
      <c r="M1198" s="20">
        <v>131.06</v>
      </c>
      <c r="S1198" s="14">
        <v>75.815036593479704</v>
      </c>
      <c r="T1198" s="14">
        <v>4000</v>
      </c>
    </row>
    <row r="1199" spans="1:20">
      <c r="A1199">
        <v>157</v>
      </c>
      <c r="B1199" s="7">
        <v>315</v>
      </c>
      <c r="C1199">
        <v>17.399999999999999</v>
      </c>
      <c r="D1199">
        <v>4.2299999999999997E-2</v>
      </c>
      <c r="E1199">
        <v>31.7</v>
      </c>
      <c r="F1199">
        <v>1.7663100000000001E-2</v>
      </c>
      <c r="G1199">
        <v>118.416</v>
      </c>
      <c r="L1199" s="40">
        <v>131.07300000000001</v>
      </c>
      <c r="M1199" s="20">
        <v>131.07300000000001</v>
      </c>
      <c r="S1199" s="14">
        <v>75.881570192947436</v>
      </c>
      <c r="T1199" s="14">
        <v>4000</v>
      </c>
    </row>
    <row r="1200" spans="1:20">
      <c r="A1200">
        <v>40</v>
      </c>
      <c r="B1200" s="7">
        <v>400</v>
      </c>
      <c r="C1200">
        <v>17.399999999999999</v>
      </c>
      <c r="D1200">
        <v>8.8200000000000001E-2</v>
      </c>
      <c r="E1200">
        <v>31.7</v>
      </c>
      <c r="F1200">
        <v>1.7663100000000001E-2</v>
      </c>
      <c r="G1200">
        <v>120.76600000000001</v>
      </c>
      <c r="L1200" s="40">
        <v>131.07400000000001</v>
      </c>
      <c r="M1200" s="20">
        <v>131.07400000000001</v>
      </c>
      <c r="S1200" s="14">
        <v>75.948103792415168</v>
      </c>
      <c r="T1200" s="14">
        <v>4000</v>
      </c>
    </row>
    <row r="1201" spans="1:20">
      <c r="A1201">
        <v>217</v>
      </c>
      <c r="B1201" s="7">
        <v>500</v>
      </c>
      <c r="C1201">
        <v>17.399999999999999</v>
      </c>
      <c r="D1201">
        <v>0.13880000000000001</v>
      </c>
      <c r="E1201">
        <v>31.7</v>
      </c>
      <c r="F1201">
        <v>1.7663100000000001E-2</v>
      </c>
      <c r="G1201">
        <v>127.676</v>
      </c>
      <c r="L1201" s="40">
        <v>131.11099999999999</v>
      </c>
      <c r="M1201" s="20">
        <v>131.11099999999999</v>
      </c>
      <c r="S1201" s="14">
        <v>76.0146373918829</v>
      </c>
      <c r="T1201" s="14">
        <v>4000</v>
      </c>
    </row>
    <row r="1202" spans="1:20">
      <c r="A1202">
        <v>137</v>
      </c>
      <c r="B1202" s="7">
        <v>630</v>
      </c>
      <c r="C1202">
        <v>17.399999999999999</v>
      </c>
      <c r="D1202">
        <v>0.1011</v>
      </c>
      <c r="E1202">
        <v>31.7</v>
      </c>
      <c r="F1202">
        <v>1.7663100000000001E-2</v>
      </c>
      <c r="G1202">
        <v>136.886</v>
      </c>
      <c r="L1202" s="40">
        <v>131.12899999999999</v>
      </c>
      <c r="M1202" s="20">
        <v>131.12899999999999</v>
      </c>
      <c r="S1202" s="14">
        <v>76.081170991350632</v>
      </c>
      <c r="T1202" s="14">
        <v>4000</v>
      </c>
    </row>
    <row r="1203" spans="1:20">
      <c r="A1203">
        <v>91</v>
      </c>
      <c r="B1203" s="7">
        <v>800</v>
      </c>
      <c r="C1203">
        <v>17.399999999999999</v>
      </c>
      <c r="D1203">
        <v>7.3099999999999998E-2</v>
      </c>
      <c r="E1203">
        <v>31.7</v>
      </c>
      <c r="F1203">
        <v>1.7663100000000001E-2</v>
      </c>
      <c r="G1203">
        <v>139.226</v>
      </c>
      <c r="L1203" s="40">
        <v>131.184</v>
      </c>
      <c r="M1203" s="20">
        <v>131.184</v>
      </c>
      <c r="S1203" s="14">
        <v>76.147704590818364</v>
      </c>
      <c r="T1203" s="14">
        <v>4000</v>
      </c>
    </row>
    <row r="1204" spans="1:20">
      <c r="A1204">
        <v>96</v>
      </c>
      <c r="B1204" s="7">
        <v>1000</v>
      </c>
      <c r="C1204">
        <v>17.399999999999999</v>
      </c>
      <c r="D1204">
        <v>0.1699</v>
      </c>
      <c r="E1204">
        <v>31.7</v>
      </c>
      <c r="F1204">
        <v>1.7663100000000001E-2</v>
      </c>
      <c r="G1204">
        <v>131.79599999999999</v>
      </c>
      <c r="L1204" s="40">
        <v>131.18600000000001</v>
      </c>
      <c r="M1204" s="20">
        <v>131.18600000000001</v>
      </c>
      <c r="S1204" s="14">
        <v>76.214238190286096</v>
      </c>
      <c r="T1204" s="14">
        <v>4000</v>
      </c>
    </row>
    <row r="1205" spans="1:20">
      <c r="A1205">
        <v>203</v>
      </c>
      <c r="B1205" s="7">
        <v>1250</v>
      </c>
      <c r="C1205">
        <v>17.399999999999999</v>
      </c>
      <c r="D1205">
        <v>0.16520000000000001</v>
      </c>
      <c r="E1205">
        <v>31.7</v>
      </c>
      <c r="F1205">
        <v>1.7663100000000001E-2</v>
      </c>
      <c r="G1205">
        <v>128.30600000000001</v>
      </c>
      <c r="L1205" s="40">
        <v>131.20500000000001</v>
      </c>
      <c r="M1205" s="20">
        <v>131.20500000000001</v>
      </c>
      <c r="S1205" s="14">
        <v>76.280771789753814</v>
      </c>
      <c r="T1205" s="14">
        <v>4000</v>
      </c>
    </row>
    <row r="1206" spans="1:20">
      <c r="A1206">
        <v>205</v>
      </c>
      <c r="B1206" s="7">
        <v>1600</v>
      </c>
      <c r="C1206">
        <v>17.399999999999999</v>
      </c>
      <c r="D1206">
        <v>7.2400000000000006E-2</v>
      </c>
      <c r="E1206">
        <v>31.7</v>
      </c>
      <c r="F1206">
        <v>1.7663100000000001E-2</v>
      </c>
      <c r="G1206">
        <v>126.846</v>
      </c>
      <c r="L1206" s="40">
        <v>131.221</v>
      </c>
      <c r="M1206" s="20">
        <v>131.221</v>
      </c>
      <c r="S1206" s="14">
        <v>76.347305389221546</v>
      </c>
      <c r="T1206" s="14">
        <v>4000</v>
      </c>
    </row>
    <row r="1207" spans="1:20">
      <c r="A1207">
        <v>188</v>
      </c>
      <c r="B1207" s="7">
        <v>2000</v>
      </c>
      <c r="C1207">
        <v>17.399999999999999</v>
      </c>
      <c r="D1207">
        <v>0.1164</v>
      </c>
      <c r="E1207">
        <v>31.7</v>
      </c>
      <c r="F1207">
        <v>1.7663100000000001E-2</v>
      </c>
      <c r="G1207">
        <v>124.35599999999999</v>
      </c>
      <c r="L1207" s="40">
        <v>131.23400000000001</v>
      </c>
      <c r="M1207" s="20">
        <v>131.23400000000001</v>
      </c>
      <c r="S1207" s="14">
        <v>76.413838988689278</v>
      </c>
      <c r="T1207" s="14">
        <v>4000</v>
      </c>
    </row>
    <row r="1208" spans="1:20">
      <c r="A1208">
        <v>29</v>
      </c>
      <c r="B1208" s="7">
        <v>2500</v>
      </c>
      <c r="C1208">
        <v>17.399999999999999</v>
      </c>
      <c r="D1208">
        <v>0.12839999999999999</v>
      </c>
      <c r="E1208">
        <v>31.7</v>
      </c>
      <c r="F1208">
        <v>1.7663100000000001E-2</v>
      </c>
      <c r="G1208">
        <v>124.166</v>
      </c>
      <c r="L1208" s="40">
        <v>131.23599999999999</v>
      </c>
      <c r="M1208" s="20">
        <v>131.23599999999999</v>
      </c>
      <c r="S1208" s="14">
        <v>76.48037258815701</v>
      </c>
      <c r="T1208" s="14">
        <v>4000</v>
      </c>
    </row>
    <row r="1209" spans="1:20">
      <c r="A1209">
        <v>189</v>
      </c>
      <c r="B1209" s="7">
        <v>3150</v>
      </c>
      <c r="C1209">
        <v>17.399999999999999</v>
      </c>
      <c r="D1209">
        <v>3.5099999999999999E-2</v>
      </c>
      <c r="E1209">
        <v>31.7</v>
      </c>
      <c r="F1209">
        <v>1.7663100000000001E-2</v>
      </c>
      <c r="G1209">
        <v>123.46599999999999</v>
      </c>
      <c r="L1209" s="40">
        <v>131.26400000000001</v>
      </c>
      <c r="M1209" s="20">
        <v>131.26400000000001</v>
      </c>
      <c r="S1209" s="14">
        <v>76.546906187624742</v>
      </c>
      <c r="T1209" s="14">
        <v>4000</v>
      </c>
    </row>
    <row r="1210" spans="1:20">
      <c r="A1210">
        <v>34</v>
      </c>
      <c r="B1210" s="7">
        <v>4000</v>
      </c>
      <c r="C1210">
        <v>17.399999999999999</v>
      </c>
      <c r="D1210">
        <v>8.4599999999999995E-2</v>
      </c>
      <c r="E1210">
        <v>31.7</v>
      </c>
      <c r="F1210">
        <v>1.7663100000000001E-2</v>
      </c>
      <c r="G1210">
        <v>121.996</v>
      </c>
      <c r="L1210" s="40">
        <v>131.274</v>
      </c>
      <c r="M1210" s="20">
        <v>131.274</v>
      </c>
      <c r="S1210" s="14">
        <v>76.613439787092474</v>
      </c>
      <c r="T1210" s="14">
        <v>4000</v>
      </c>
    </row>
    <row r="1211" spans="1:20">
      <c r="A1211">
        <v>56</v>
      </c>
      <c r="B1211" s="7">
        <v>5000</v>
      </c>
      <c r="C1211">
        <v>17.399999999999999</v>
      </c>
      <c r="D1211">
        <v>0.16839999999999999</v>
      </c>
      <c r="E1211">
        <v>31.7</v>
      </c>
      <c r="F1211">
        <v>1.7663100000000001E-2</v>
      </c>
      <c r="G1211">
        <v>117.996</v>
      </c>
      <c r="L1211" s="40">
        <v>131.279</v>
      </c>
      <c r="M1211" s="20">
        <v>131.279</v>
      </c>
      <c r="S1211" s="14">
        <v>76.679973386560206</v>
      </c>
      <c r="T1211" s="14">
        <v>4000</v>
      </c>
    </row>
    <row r="1212" spans="1:20">
      <c r="A1212">
        <v>49</v>
      </c>
      <c r="B1212" s="7">
        <v>315</v>
      </c>
      <c r="C1212">
        <v>22.2</v>
      </c>
      <c r="D1212">
        <v>0.19359999999999999</v>
      </c>
      <c r="E1212">
        <v>71.3</v>
      </c>
      <c r="F1212">
        <v>2.1417800000000001E-2</v>
      </c>
      <c r="G1212">
        <v>115.857</v>
      </c>
      <c r="L1212" s="40">
        <v>131.28100000000001</v>
      </c>
      <c r="M1212" s="20">
        <v>131.28100000000001</v>
      </c>
      <c r="S1212" s="14">
        <v>76.746506986027939</v>
      </c>
      <c r="T1212" s="14">
        <v>4000</v>
      </c>
    </row>
    <row r="1213" spans="1:20">
      <c r="A1213">
        <v>145</v>
      </c>
      <c r="B1213" s="7">
        <v>400</v>
      </c>
      <c r="C1213">
        <v>22.2</v>
      </c>
      <c r="D1213">
        <v>0.16800000000000001</v>
      </c>
      <c r="E1213">
        <v>71.3</v>
      </c>
      <c r="F1213">
        <v>2.1417800000000001E-2</v>
      </c>
      <c r="G1213">
        <v>117.92700000000001</v>
      </c>
      <c r="L1213" s="40">
        <v>131.31</v>
      </c>
      <c r="M1213" s="20">
        <v>131.31</v>
      </c>
      <c r="S1213" s="14">
        <v>76.813040585495671</v>
      </c>
      <c r="T1213" s="14">
        <v>4000</v>
      </c>
    </row>
    <row r="1214" spans="1:20">
      <c r="A1214">
        <v>11</v>
      </c>
      <c r="B1214" s="7">
        <v>500</v>
      </c>
      <c r="C1214">
        <v>22.2</v>
      </c>
      <c r="D1214">
        <v>4.2799999999999998E-2</v>
      </c>
      <c r="E1214">
        <v>71.3</v>
      </c>
      <c r="F1214">
        <v>2.1417800000000001E-2</v>
      </c>
      <c r="G1214">
        <v>117.967</v>
      </c>
      <c r="L1214" s="40">
        <v>131.31299999999999</v>
      </c>
      <c r="M1214" s="20">
        <v>131.31299999999999</v>
      </c>
      <c r="S1214" s="14">
        <v>76.879574184963403</v>
      </c>
      <c r="T1214" s="14">
        <v>4000</v>
      </c>
    </row>
    <row r="1215" spans="1:20">
      <c r="A1215">
        <v>75</v>
      </c>
      <c r="B1215" s="7">
        <v>630</v>
      </c>
      <c r="C1215">
        <v>22.2</v>
      </c>
      <c r="D1215">
        <v>6.6799999999999998E-2</v>
      </c>
      <c r="E1215">
        <v>71.3</v>
      </c>
      <c r="F1215">
        <v>2.1417800000000001E-2</v>
      </c>
      <c r="G1215">
        <v>120.657</v>
      </c>
      <c r="L1215" s="40">
        <v>131.346</v>
      </c>
      <c r="M1215" s="20">
        <v>262.69200000000001</v>
      </c>
      <c r="S1215" s="14">
        <v>76.946107784431135</v>
      </c>
      <c r="T1215" s="14">
        <v>4000</v>
      </c>
    </row>
    <row r="1216" spans="1:20">
      <c r="A1216">
        <v>155</v>
      </c>
      <c r="B1216" s="7">
        <v>800</v>
      </c>
      <c r="C1216">
        <v>22.2</v>
      </c>
      <c r="D1216">
        <v>0.1305</v>
      </c>
      <c r="E1216">
        <v>71.3</v>
      </c>
      <c r="F1216">
        <v>2.1417800000000001E-2</v>
      </c>
      <c r="G1216">
        <v>123.227</v>
      </c>
      <c r="L1216" s="40">
        <v>131.36199999999999</v>
      </c>
      <c r="M1216" s="20">
        <v>131.36199999999999</v>
      </c>
      <c r="S1216" s="14">
        <v>77.012641383898867</v>
      </c>
      <c r="T1216" s="14">
        <v>4000</v>
      </c>
    </row>
    <row r="1217" spans="1:20">
      <c r="A1217">
        <v>132</v>
      </c>
      <c r="B1217" s="7">
        <v>1000</v>
      </c>
      <c r="C1217">
        <v>22.2</v>
      </c>
      <c r="D1217">
        <v>4.1099999999999998E-2</v>
      </c>
      <c r="E1217">
        <v>71.3</v>
      </c>
      <c r="F1217">
        <v>2.1417800000000001E-2</v>
      </c>
      <c r="G1217">
        <v>134.24700000000001</v>
      </c>
      <c r="L1217" s="40">
        <v>131.364</v>
      </c>
      <c r="M1217" s="20">
        <v>131.364</v>
      </c>
      <c r="S1217" s="14">
        <v>77.079174983366599</v>
      </c>
      <c r="T1217" s="14">
        <v>4000</v>
      </c>
    </row>
    <row r="1218" spans="1:20">
      <c r="A1218">
        <v>168</v>
      </c>
      <c r="B1218" s="7">
        <v>1250</v>
      </c>
      <c r="C1218">
        <v>22.2</v>
      </c>
      <c r="D1218">
        <v>7.1900000000000006E-2</v>
      </c>
      <c r="E1218">
        <v>71.3</v>
      </c>
      <c r="F1218">
        <v>2.1417800000000001E-2</v>
      </c>
      <c r="G1218">
        <v>140.98699999999999</v>
      </c>
      <c r="L1218" s="40">
        <v>131.43</v>
      </c>
      <c r="M1218" s="20">
        <v>131.43</v>
      </c>
      <c r="S1218" s="14">
        <v>77.145708582834331</v>
      </c>
      <c r="T1218" s="14">
        <v>4000</v>
      </c>
    </row>
    <row r="1219" spans="1:20">
      <c r="A1219">
        <v>65</v>
      </c>
      <c r="B1219" s="7">
        <v>1600</v>
      </c>
      <c r="C1219">
        <v>22.2</v>
      </c>
      <c r="D1219">
        <v>0.1142</v>
      </c>
      <c r="E1219">
        <v>71.3</v>
      </c>
      <c r="F1219">
        <v>2.1417800000000001E-2</v>
      </c>
      <c r="G1219">
        <v>131.81700000000001</v>
      </c>
      <c r="L1219" s="40">
        <v>131.434</v>
      </c>
      <c r="M1219" s="20">
        <v>131.434</v>
      </c>
      <c r="S1219" s="14">
        <v>77.212242182302063</v>
      </c>
      <c r="T1219" s="14">
        <v>4000</v>
      </c>
    </row>
    <row r="1220" spans="1:20">
      <c r="A1220">
        <v>38</v>
      </c>
      <c r="B1220" s="7">
        <v>2000</v>
      </c>
      <c r="C1220">
        <v>22.2</v>
      </c>
      <c r="D1220">
        <v>9.0499999999999997E-2</v>
      </c>
      <c r="E1220">
        <v>71.3</v>
      </c>
      <c r="F1220">
        <v>2.1417800000000001E-2</v>
      </c>
      <c r="G1220">
        <v>127.197</v>
      </c>
      <c r="L1220" s="40">
        <v>131.446</v>
      </c>
      <c r="M1220" s="20">
        <v>131.446</v>
      </c>
      <c r="S1220" s="14">
        <v>77.278775781769795</v>
      </c>
      <c r="T1220" s="14">
        <v>4000</v>
      </c>
    </row>
    <row r="1221" spans="1:20">
      <c r="A1221">
        <v>186</v>
      </c>
      <c r="B1221" s="7">
        <v>2500</v>
      </c>
      <c r="C1221">
        <v>22.2</v>
      </c>
      <c r="D1221">
        <v>4.2200000000000001E-2</v>
      </c>
      <c r="E1221">
        <v>71.3</v>
      </c>
      <c r="F1221">
        <v>2.1417800000000001E-2</v>
      </c>
      <c r="G1221">
        <v>126.09699999999999</v>
      </c>
      <c r="L1221" s="40">
        <v>131.44800000000001</v>
      </c>
      <c r="M1221" s="20">
        <v>131.44800000000001</v>
      </c>
      <c r="S1221" s="14">
        <v>77.345309381237527</v>
      </c>
      <c r="T1221" s="14">
        <v>4000</v>
      </c>
    </row>
    <row r="1222" spans="1:20">
      <c r="A1222">
        <v>9</v>
      </c>
      <c r="B1222" s="7">
        <v>3150</v>
      </c>
      <c r="C1222">
        <v>22.2</v>
      </c>
      <c r="D1222">
        <v>0.1053</v>
      </c>
      <c r="E1222">
        <v>71.3</v>
      </c>
      <c r="F1222">
        <v>2.1417800000000001E-2</v>
      </c>
      <c r="G1222">
        <v>124.127</v>
      </c>
      <c r="L1222" s="40">
        <v>131.453</v>
      </c>
      <c r="M1222" s="20">
        <v>131.453</v>
      </c>
      <c r="S1222" s="14">
        <v>77.411842980705245</v>
      </c>
      <c r="T1222" s="14">
        <v>4000</v>
      </c>
    </row>
    <row r="1223" spans="1:20">
      <c r="A1223">
        <v>146</v>
      </c>
      <c r="B1223" s="7">
        <v>4000</v>
      </c>
      <c r="C1223">
        <v>22.2</v>
      </c>
      <c r="D1223">
        <v>5.5599999999999997E-2</v>
      </c>
      <c r="E1223">
        <v>71.3</v>
      </c>
      <c r="F1223">
        <v>2.1417800000000001E-2</v>
      </c>
      <c r="G1223">
        <v>123.917</v>
      </c>
      <c r="L1223" s="40">
        <v>131.45599999999999</v>
      </c>
      <c r="M1223" s="20">
        <v>131.45599999999999</v>
      </c>
      <c r="S1223" s="14">
        <v>77.478376580172977</v>
      </c>
      <c r="T1223" s="14">
        <v>4000</v>
      </c>
    </row>
    <row r="1224" spans="1:20">
      <c r="A1224">
        <v>123</v>
      </c>
      <c r="B1224" s="7">
        <v>5000</v>
      </c>
      <c r="C1224">
        <v>22.2</v>
      </c>
      <c r="D1224">
        <v>0.1956</v>
      </c>
      <c r="E1224">
        <v>71.3</v>
      </c>
      <c r="F1224">
        <v>2.1417800000000001E-2</v>
      </c>
      <c r="G1224">
        <v>125.727</v>
      </c>
      <c r="L1224" s="40">
        <v>131.458</v>
      </c>
      <c r="M1224" s="20">
        <v>131.458</v>
      </c>
      <c r="S1224" s="14">
        <v>77.544910179640709</v>
      </c>
      <c r="T1224" s="14">
        <v>4000</v>
      </c>
    </row>
    <row r="1225" spans="1:20">
      <c r="A1225">
        <v>108</v>
      </c>
      <c r="B1225" s="7">
        <v>6300</v>
      </c>
      <c r="C1225">
        <v>22.2</v>
      </c>
      <c r="D1225">
        <v>0.15490000000000001</v>
      </c>
      <c r="E1225">
        <v>71.3</v>
      </c>
      <c r="F1225">
        <v>2.1417800000000001E-2</v>
      </c>
      <c r="G1225">
        <v>123.127</v>
      </c>
      <c r="L1225" s="40">
        <v>131.46700000000001</v>
      </c>
      <c r="M1225" s="20">
        <v>131.46700000000001</v>
      </c>
      <c r="S1225" s="14">
        <v>77.611443779108441</v>
      </c>
      <c r="T1225" s="14">
        <v>4000</v>
      </c>
    </row>
    <row r="1226" spans="1:20">
      <c r="A1226">
        <v>221</v>
      </c>
      <c r="B1226" s="7">
        <v>8000</v>
      </c>
      <c r="C1226">
        <v>22.2</v>
      </c>
      <c r="D1226">
        <v>0.161</v>
      </c>
      <c r="E1226">
        <v>71.3</v>
      </c>
      <c r="F1226">
        <v>2.1417800000000001E-2</v>
      </c>
      <c r="G1226">
        <v>121.657</v>
      </c>
      <c r="L1226" s="40">
        <v>131.471</v>
      </c>
      <c r="M1226" s="20">
        <v>131.471</v>
      </c>
      <c r="S1226" s="14">
        <v>77.677977378576173</v>
      </c>
      <c r="T1226" s="14">
        <v>4000</v>
      </c>
    </row>
    <row r="1227" spans="1:20">
      <c r="A1227">
        <v>201</v>
      </c>
      <c r="B1227" s="7">
        <v>200</v>
      </c>
      <c r="C1227">
        <v>22.2</v>
      </c>
      <c r="D1227">
        <v>0.1361</v>
      </c>
      <c r="E1227">
        <v>39.6</v>
      </c>
      <c r="F1227">
        <v>2.2902800000000001E-2</v>
      </c>
      <c r="G1227">
        <v>116.066</v>
      </c>
      <c r="L1227" s="40">
        <v>131.49100000000001</v>
      </c>
      <c r="M1227" s="20">
        <v>131.49100000000001</v>
      </c>
      <c r="S1227" s="14">
        <v>77.744510978043905</v>
      </c>
      <c r="T1227" s="14">
        <v>4000</v>
      </c>
    </row>
    <row r="1228" spans="1:20">
      <c r="A1228">
        <v>25</v>
      </c>
      <c r="B1228" s="7">
        <v>250</v>
      </c>
      <c r="C1228">
        <v>22.2</v>
      </c>
      <c r="D1228">
        <v>6.7100000000000007E-2</v>
      </c>
      <c r="E1228">
        <v>39.6</v>
      </c>
      <c r="F1228">
        <v>2.2902800000000001E-2</v>
      </c>
      <c r="G1228">
        <v>117.386</v>
      </c>
      <c r="L1228" s="40">
        <v>131.51499999999999</v>
      </c>
      <c r="M1228" s="20">
        <v>131.51499999999999</v>
      </c>
      <c r="S1228" s="14">
        <v>77.811044577511637</v>
      </c>
      <c r="T1228" s="14">
        <v>4000</v>
      </c>
    </row>
    <row r="1229" spans="1:20">
      <c r="A1229">
        <v>72</v>
      </c>
      <c r="B1229" s="7">
        <v>315</v>
      </c>
      <c r="C1229">
        <v>22.2</v>
      </c>
      <c r="D1229">
        <v>0.12330000000000001</v>
      </c>
      <c r="E1229">
        <v>39.6</v>
      </c>
      <c r="F1229">
        <v>2.2902800000000001E-2</v>
      </c>
      <c r="G1229">
        <v>120.71599999999999</v>
      </c>
      <c r="L1229" s="40">
        <v>131.518</v>
      </c>
      <c r="M1229" s="20">
        <v>131.518</v>
      </c>
      <c r="S1229" s="14">
        <v>77.87757817697937</v>
      </c>
      <c r="T1229" s="14">
        <v>4000</v>
      </c>
    </row>
    <row r="1230" spans="1:20">
      <c r="A1230">
        <v>213</v>
      </c>
      <c r="B1230" s="7">
        <v>400</v>
      </c>
      <c r="C1230">
        <v>22.2</v>
      </c>
      <c r="D1230">
        <v>0.18659999999999999</v>
      </c>
      <c r="E1230">
        <v>39.6</v>
      </c>
      <c r="F1230">
        <v>2.2902800000000001E-2</v>
      </c>
      <c r="G1230">
        <v>123.416</v>
      </c>
      <c r="L1230" s="40">
        <v>131.542</v>
      </c>
      <c r="M1230" s="20">
        <v>131.542</v>
      </c>
      <c r="S1230" s="14">
        <v>77.944111776447102</v>
      </c>
      <c r="T1230" s="14">
        <v>4000</v>
      </c>
    </row>
    <row r="1231" spans="1:20">
      <c r="A1231">
        <v>129</v>
      </c>
      <c r="B1231" s="7">
        <v>500</v>
      </c>
      <c r="C1231">
        <v>22.2</v>
      </c>
      <c r="D1231">
        <v>0.1055</v>
      </c>
      <c r="E1231">
        <v>39.6</v>
      </c>
      <c r="F1231">
        <v>2.2902800000000001E-2</v>
      </c>
      <c r="G1231">
        <v>129.77600000000001</v>
      </c>
      <c r="L1231" s="40">
        <v>131.56800000000001</v>
      </c>
      <c r="M1231" s="20">
        <v>131.56800000000001</v>
      </c>
      <c r="S1231" s="14">
        <v>78.010645375914834</v>
      </c>
      <c r="T1231" s="14">
        <v>4000</v>
      </c>
    </row>
    <row r="1232" spans="1:20">
      <c r="A1232">
        <v>195</v>
      </c>
      <c r="B1232" s="7">
        <v>630</v>
      </c>
      <c r="C1232">
        <v>22.2</v>
      </c>
      <c r="D1232">
        <v>0.12230000000000001</v>
      </c>
      <c r="E1232">
        <v>39.6</v>
      </c>
      <c r="F1232">
        <v>2.2902800000000001E-2</v>
      </c>
      <c r="G1232">
        <v>137.02600000000001</v>
      </c>
      <c r="L1232" s="40">
        <v>131.58199999999999</v>
      </c>
      <c r="M1232" s="20">
        <v>131.58199999999999</v>
      </c>
      <c r="S1232" s="14">
        <v>78.077178975382566</v>
      </c>
      <c r="T1232" s="14">
        <v>4000</v>
      </c>
    </row>
    <row r="1233" spans="1:20">
      <c r="A1233">
        <v>141</v>
      </c>
      <c r="B1233" s="7">
        <v>800</v>
      </c>
      <c r="C1233">
        <v>22.2</v>
      </c>
      <c r="D1233">
        <v>7.7100000000000002E-2</v>
      </c>
      <c r="E1233">
        <v>39.6</v>
      </c>
      <c r="F1233">
        <v>2.2902800000000001E-2</v>
      </c>
      <c r="G1233">
        <v>137.07599999999999</v>
      </c>
      <c r="L1233" s="40">
        <v>131.60499999999999</v>
      </c>
      <c r="M1233" s="20">
        <v>131.60499999999999</v>
      </c>
      <c r="S1233" s="14">
        <v>78.143712574850298</v>
      </c>
      <c r="T1233" s="14">
        <v>4000</v>
      </c>
    </row>
    <row r="1234" spans="1:20">
      <c r="A1234">
        <v>75</v>
      </c>
      <c r="B1234" s="7">
        <v>1000</v>
      </c>
      <c r="C1234">
        <v>22.2</v>
      </c>
      <c r="D1234">
        <v>4.4299999999999999E-2</v>
      </c>
      <c r="E1234">
        <v>39.6</v>
      </c>
      <c r="F1234">
        <v>2.2902800000000001E-2</v>
      </c>
      <c r="G1234">
        <v>128.416</v>
      </c>
      <c r="L1234" s="40">
        <v>131.61500000000001</v>
      </c>
      <c r="M1234" s="20">
        <v>131.61500000000001</v>
      </c>
      <c r="S1234" s="14">
        <v>78.21024617431803</v>
      </c>
      <c r="T1234" s="14">
        <v>4000</v>
      </c>
    </row>
    <row r="1235" spans="1:20">
      <c r="A1235">
        <v>33</v>
      </c>
      <c r="B1235" s="7">
        <v>1250</v>
      </c>
      <c r="C1235">
        <v>22.2</v>
      </c>
      <c r="D1235">
        <v>0.1792</v>
      </c>
      <c r="E1235">
        <v>39.6</v>
      </c>
      <c r="F1235">
        <v>2.2902800000000001E-2</v>
      </c>
      <c r="G1235">
        <v>126.446</v>
      </c>
      <c r="L1235" s="40">
        <v>131.636</v>
      </c>
      <c r="M1235" s="20">
        <v>131.636</v>
      </c>
      <c r="S1235" s="14">
        <v>78.276779773785762</v>
      </c>
      <c r="T1235" s="14">
        <v>4000</v>
      </c>
    </row>
    <row r="1236" spans="1:20">
      <c r="A1236">
        <v>119</v>
      </c>
      <c r="B1236" s="7">
        <v>1600</v>
      </c>
      <c r="C1236">
        <v>22.2</v>
      </c>
      <c r="D1236">
        <v>0.1961</v>
      </c>
      <c r="E1236">
        <v>39.6</v>
      </c>
      <c r="F1236">
        <v>2.2902800000000001E-2</v>
      </c>
      <c r="G1236">
        <v>122.21599999999999</v>
      </c>
      <c r="L1236" s="40">
        <v>131.642</v>
      </c>
      <c r="M1236" s="20">
        <v>131.642</v>
      </c>
      <c r="S1236" s="14">
        <v>78.343313373253494</v>
      </c>
      <c r="T1236" s="14">
        <v>4000</v>
      </c>
    </row>
    <row r="1237" spans="1:20">
      <c r="A1237">
        <v>205</v>
      </c>
      <c r="B1237" s="7">
        <v>2000</v>
      </c>
      <c r="C1237">
        <v>22.2</v>
      </c>
      <c r="D1237">
        <v>9.1499999999999998E-2</v>
      </c>
      <c r="E1237">
        <v>39.6</v>
      </c>
      <c r="F1237">
        <v>2.2902800000000001E-2</v>
      </c>
      <c r="G1237">
        <v>121.256</v>
      </c>
      <c r="L1237" s="40">
        <v>131.65600000000001</v>
      </c>
      <c r="M1237" s="20">
        <v>131.65600000000001</v>
      </c>
      <c r="S1237" s="14">
        <v>78.409846972721226</v>
      </c>
      <c r="T1237" s="14">
        <v>4000</v>
      </c>
    </row>
    <row r="1238" spans="1:20">
      <c r="A1238">
        <v>120</v>
      </c>
      <c r="B1238" s="7">
        <v>2500</v>
      </c>
      <c r="C1238">
        <v>22.2</v>
      </c>
      <c r="D1238">
        <v>0.15690000000000001</v>
      </c>
      <c r="E1238">
        <v>39.6</v>
      </c>
      <c r="F1238">
        <v>2.2902800000000001E-2</v>
      </c>
      <c r="G1238">
        <v>121.306</v>
      </c>
      <c r="L1238" s="40">
        <v>131.69800000000001</v>
      </c>
      <c r="M1238" s="20">
        <v>131.69800000000001</v>
      </c>
      <c r="S1238" s="14">
        <v>78.476380572188944</v>
      </c>
      <c r="T1238" s="14">
        <v>4000</v>
      </c>
    </row>
    <row r="1239" spans="1:20">
      <c r="A1239">
        <v>110</v>
      </c>
      <c r="B1239" s="7">
        <v>3150</v>
      </c>
      <c r="C1239">
        <v>22.2</v>
      </c>
      <c r="D1239">
        <v>3.6999999999999998E-2</v>
      </c>
      <c r="E1239">
        <v>39.6</v>
      </c>
      <c r="F1239">
        <v>2.2902800000000001E-2</v>
      </c>
      <c r="G1239">
        <v>120.85599999999999</v>
      </c>
      <c r="L1239" s="40">
        <v>131.708</v>
      </c>
      <c r="M1239" s="20">
        <v>131.708</v>
      </c>
      <c r="S1239" s="14">
        <v>78.542914171656676</v>
      </c>
      <c r="T1239" s="14">
        <v>4000</v>
      </c>
    </row>
    <row r="1240" spans="1:20">
      <c r="A1240">
        <v>208</v>
      </c>
      <c r="B1240" s="7">
        <v>4000</v>
      </c>
      <c r="C1240">
        <v>22.2</v>
      </c>
      <c r="D1240">
        <v>0.1353</v>
      </c>
      <c r="E1240">
        <v>39.6</v>
      </c>
      <c r="F1240">
        <v>2.2902800000000001E-2</v>
      </c>
      <c r="G1240">
        <v>119.646</v>
      </c>
      <c r="L1240" s="40">
        <v>131.71799999999999</v>
      </c>
      <c r="M1240" s="20">
        <v>131.71799999999999</v>
      </c>
      <c r="S1240" s="14">
        <v>78.609447771124408</v>
      </c>
      <c r="T1240" s="14">
        <v>5000</v>
      </c>
    </row>
    <row r="1241" spans="1:20">
      <c r="A1241">
        <v>19</v>
      </c>
      <c r="B1241" s="7">
        <v>5000</v>
      </c>
      <c r="C1241">
        <v>22.2</v>
      </c>
      <c r="D1241">
        <v>7.2499999999999995E-2</v>
      </c>
      <c r="E1241">
        <v>39.6</v>
      </c>
      <c r="F1241">
        <v>2.2902800000000001E-2</v>
      </c>
      <c r="G1241">
        <v>118.816</v>
      </c>
      <c r="L1241" s="40">
        <v>131.72499999999999</v>
      </c>
      <c r="M1241" s="20">
        <v>131.72499999999999</v>
      </c>
      <c r="S1241" s="14">
        <v>78.67598137059214</v>
      </c>
      <c r="T1241" s="14">
        <v>5000</v>
      </c>
    </row>
    <row r="1242" spans="1:20">
      <c r="A1242">
        <v>211</v>
      </c>
      <c r="B1242" s="7">
        <v>630</v>
      </c>
      <c r="C1242">
        <v>0</v>
      </c>
      <c r="D1242">
        <v>4.7800000000000002E-2</v>
      </c>
      <c r="E1242">
        <v>71.3</v>
      </c>
      <c r="F1242">
        <v>1.21072E-3</v>
      </c>
      <c r="G1242">
        <v>124.155</v>
      </c>
      <c r="L1242" s="40">
        <v>131.755</v>
      </c>
      <c r="M1242" s="20">
        <v>131.755</v>
      </c>
      <c r="S1242" s="14">
        <v>78.742514970059872</v>
      </c>
      <c r="T1242" s="14">
        <v>5000</v>
      </c>
    </row>
    <row r="1243" spans="1:20">
      <c r="A1243">
        <v>221</v>
      </c>
      <c r="B1243" s="7">
        <v>800</v>
      </c>
      <c r="C1243">
        <v>0</v>
      </c>
      <c r="D1243">
        <v>7.9000000000000001E-2</v>
      </c>
      <c r="E1243">
        <v>71.3</v>
      </c>
      <c r="F1243">
        <v>1.21072E-3</v>
      </c>
      <c r="G1243">
        <v>126.80500000000001</v>
      </c>
      <c r="L1243" s="40">
        <v>131.78</v>
      </c>
      <c r="M1243" s="20">
        <v>131.78</v>
      </c>
      <c r="S1243" s="14">
        <v>78.809048569527604</v>
      </c>
      <c r="T1243" s="14">
        <v>5000</v>
      </c>
    </row>
    <row r="1244" spans="1:20">
      <c r="A1244">
        <v>23</v>
      </c>
      <c r="B1244" s="7">
        <v>1000</v>
      </c>
      <c r="C1244">
        <v>0</v>
      </c>
      <c r="D1244">
        <v>0.1351</v>
      </c>
      <c r="E1244">
        <v>71.3</v>
      </c>
      <c r="F1244">
        <v>1.21072E-3</v>
      </c>
      <c r="G1244">
        <v>128.82499999999999</v>
      </c>
      <c r="L1244" s="40">
        <v>131.79599999999999</v>
      </c>
      <c r="M1244" s="20">
        <v>131.79599999999999</v>
      </c>
      <c r="S1244" s="14">
        <v>78.875582168995336</v>
      </c>
      <c r="T1244" s="14">
        <v>5000</v>
      </c>
    </row>
    <row r="1245" spans="1:20">
      <c r="A1245">
        <v>133</v>
      </c>
      <c r="B1245" s="7">
        <v>1250</v>
      </c>
      <c r="C1245">
        <v>0</v>
      </c>
      <c r="D1245">
        <v>0.18129999999999999</v>
      </c>
      <c r="E1245">
        <v>71.3</v>
      </c>
      <c r="F1245">
        <v>1.21072E-3</v>
      </c>
      <c r="G1245">
        <v>130.33500000000001</v>
      </c>
      <c r="L1245" s="40">
        <v>131.80000000000001</v>
      </c>
      <c r="M1245" s="20">
        <v>131.80000000000001</v>
      </c>
      <c r="S1245" s="14">
        <v>78.942115768463069</v>
      </c>
      <c r="T1245" s="14">
        <v>5000</v>
      </c>
    </row>
    <row r="1246" spans="1:20">
      <c r="A1246">
        <v>19</v>
      </c>
      <c r="B1246" s="7">
        <v>1600</v>
      </c>
      <c r="C1246">
        <v>0</v>
      </c>
      <c r="D1246">
        <v>4.6800000000000001E-2</v>
      </c>
      <c r="E1246">
        <v>71.3</v>
      </c>
      <c r="F1246">
        <v>1.21072E-3</v>
      </c>
      <c r="G1246">
        <v>131.72499999999999</v>
      </c>
      <c r="L1246" s="40">
        <v>131.80699999999999</v>
      </c>
      <c r="M1246" s="20">
        <v>263.61399999999998</v>
      </c>
      <c r="S1246" s="14">
        <v>79.008649367930801</v>
      </c>
      <c r="T1246" s="14">
        <v>5000</v>
      </c>
    </row>
    <row r="1247" spans="1:20">
      <c r="A1247">
        <v>84</v>
      </c>
      <c r="B1247" s="7">
        <v>2000</v>
      </c>
      <c r="C1247">
        <v>0</v>
      </c>
      <c r="D1247">
        <v>8.3699999999999997E-2</v>
      </c>
      <c r="E1247">
        <v>71.3</v>
      </c>
      <c r="F1247">
        <v>1.21072E-3</v>
      </c>
      <c r="G1247">
        <v>132.095</v>
      </c>
      <c r="L1247" s="40">
        <v>131.80799999999999</v>
      </c>
      <c r="M1247" s="20">
        <v>131.80799999999999</v>
      </c>
      <c r="S1247" s="14">
        <v>79.075182967398533</v>
      </c>
      <c r="T1247" s="14">
        <v>5000</v>
      </c>
    </row>
    <row r="1248" spans="1:20">
      <c r="A1248">
        <v>167</v>
      </c>
      <c r="B1248" s="7">
        <v>2500</v>
      </c>
      <c r="C1248">
        <v>0</v>
      </c>
      <c r="D1248">
        <v>4.7500000000000001E-2</v>
      </c>
      <c r="E1248">
        <v>71.3</v>
      </c>
      <c r="F1248">
        <v>1.21072E-3</v>
      </c>
      <c r="G1248">
        <v>132.595</v>
      </c>
      <c r="L1248" s="40">
        <v>131.81700000000001</v>
      </c>
      <c r="M1248" s="20">
        <v>131.81700000000001</v>
      </c>
      <c r="S1248" s="14">
        <v>79.141716566866265</v>
      </c>
      <c r="T1248" s="14">
        <v>5000</v>
      </c>
    </row>
    <row r="1249" spans="1:20">
      <c r="A1249">
        <v>96</v>
      </c>
      <c r="B1249" s="7">
        <v>3150</v>
      </c>
      <c r="C1249">
        <v>0</v>
      </c>
      <c r="D1249">
        <v>0.14630000000000001</v>
      </c>
      <c r="E1249">
        <v>71.3</v>
      </c>
      <c r="F1249">
        <v>1.21072E-3</v>
      </c>
      <c r="G1249">
        <v>131.95500000000001</v>
      </c>
      <c r="L1249" s="40">
        <v>131.83600000000001</v>
      </c>
      <c r="M1249" s="20">
        <v>131.83600000000001</v>
      </c>
      <c r="S1249" s="14">
        <v>79.208250166333997</v>
      </c>
      <c r="T1249" s="14">
        <v>5000</v>
      </c>
    </row>
    <row r="1250" spans="1:20">
      <c r="A1250">
        <v>200</v>
      </c>
      <c r="B1250" s="7">
        <v>4000</v>
      </c>
      <c r="C1250">
        <v>0</v>
      </c>
      <c r="D1250">
        <v>0.14729999999999999</v>
      </c>
      <c r="E1250">
        <v>71.3</v>
      </c>
      <c r="F1250">
        <v>1.21072E-3</v>
      </c>
      <c r="G1250">
        <v>130.935</v>
      </c>
      <c r="L1250" s="40">
        <v>131.864</v>
      </c>
      <c r="M1250" s="20">
        <v>131.864</v>
      </c>
      <c r="S1250" s="14">
        <v>79.274783765801729</v>
      </c>
      <c r="T1250" s="14">
        <v>5000</v>
      </c>
    </row>
    <row r="1251" spans="1:20">
      <c r="A1251">
        <v>171</v>
      </c>
      <c r="B1251" s="7">
        <v>5000</v>
      </c>
      <c r="C1251">
        <v>0</v>
      </c>
      <c r="D1251">
        <v>0.15179999999999999</v>
      </c>
      <c r="E1251">
        <v>71.3</v>
      </c>
      <c r="F1251">
        <v>1.21072E-3</v>
      </c>
      <c r="G1251">
        <v>130.79499999999999</v>
      </c>
      <c r="L1251" s="40">
        <v>131.86500000000001</v>
      </c>
      <c r="M1251" s="20">
        <v>131.86500000000001</v>
      </c>
      <c r="S1251" s="14">
        <v>79.341317365269461</v>
      </c>
      <c r="T1251" s="14">
        <v>5000</v>
      </c>
    </row>
    <row r="1252" spans="1:20">
      <c r="A1252">
        <v>18</v>
      </c>
      <c r="B1252" s="7">
        <v>6300</v>
      </c>
      <c r="C1252">
        <v>0</v>
      </c>
      <c r="D1252">
        <v>7.7799999999999994E-2</v>
      </c>
      <c r="E1252">
        <v>71.3</v>
      </c>
      <c r="F1252">
        <v>1.21072E-3</v>
      </c>
      <c r="G1252">
        <v>129.39500000000001</v>
      </c>
      <c r="L1252" s="40">
        <v>131.88900000000001</v>
      </c>
      <c r="M1252" s="20">
        <v>131.88900000000001</v>
      </c>
      <c r="S1252" s="14">
        <v>79.407850964737193</v>
      </c>
      <c r="T1252" s="14">
        <v>5000</v>
      </c>
    </row>
    <row r="1253" spans="1:20">
      <c r="A1253">
        <v>107</v>
      </c>
      <c r="B1253" s="7">
        <v>8000</v>
      </c>
      <c r="C1253">
        <v>0</v>
      </c>
      <c r="D1253">
        <v>3.1300000000000001E-2</v>
      </c>
      <c r="E1253">
        <v>71.3</v>
      </c>
      <c r="F1253">
        <v>1.21072E-3</v>
      </c>
      <c r="G1253">
        <v>125.465</v>
      </c>
      <c r="L1253" s="40">
        <v>131.91800000000001</v>
      </c>
      <c r="M1253" s="20">
        <v>131.91800000000001</v>
      </c>
      <c r="S1253" s="14">
        <v>79.474384564204925</v>
      </c>
      <c r="T1253" s="14">
        <v>5000</v>
      </c>
    </row>
    <row r="1254" spans="1:20">
      <c r="A1254">
        <v>152</v>
      </c>
      <c r="B1254" s="7">
        <v>10000</v>
      </c>
      <c r="C1254">
        <v>0</v>
      </c>
      <c r="D1254">
        <v>0.10349999999999999</v>
      </c>
      <c r="E1254">
        <v>71.3</v>
      </c>
      <c r="F1254">
        <v>1.21072E-3</v>
      </c>
      <c r="G1254">
        <v>123.30500000000001</v>
      </c>
      <c r="L1254" s="40">
        <v>131.91999999999999</v>
      </c>
      <c r="M1254" s="20">
        <v>131.91999999999999</v>
      </c>
      <c r="S1254" s="14">
        <v>79.540918163672643</v>
      </c>
      <c r="T1254" s="14">
        <v>5000</v>
      </c>
    </row>
    <row r="1255" spans="1:20">
      <c r="A1255">
        <v>120</v>
      </c>
      <c r="B1255" s="7">
        <v>12500</v>
      </c>
      <c r="C1255">
        <v>0</v>
      </c>
      <c r="D1255">
        <v>0.14799999999999999</v>
      </c>
      <c r="E1255">
        <v>71.3</v>
      </c>
      <c r="F1255">
        <v>1.21072E-3</v>
      </c>
      <c r="G1255">
        <v>119.375</v>
      </c>
      <c r="L1255" s="40">
        <v>131.95500000000001</v>
      </c>
      <c r="M1255" s="20">
        <v>263.91000000000003</v>
      </c>
      <c r="S1255" s="14">
        <v>79.607451763140375</v>
      </c>
      <c r="T1255" s="14">
        <v>5000</v>
      </c>
    </row>
    <row r="1256" spans="1:20">
      <c r="A1256">
        <v>143</v>
      </c>
      <c r="B1256" s="7">
        <v>630</v>
      </c>
      <c r="C1256">
        <v>0</v>
      </c>
      <c r="D1256">
        <v>4.7899999999999998E-2</v>
      </c>
      <c r="E1256">
        <v>55.5</v>
      </c>
      <c r="F1256">
        <v>1.3198299999999999E-3</v>
      </c>
      <c r="G1256">
        <v>126.17</v>
      </c>
      <c r="L1256" s="40">
        <v>131.96</v>
      </c>
      <c r="M1256" s="20">
        <v>131.96</v>
      </c>
      <c r="S1256" s="14">
        <v>79.673985362608107</v>
      </c>
      <c r="T1256" s="14">
        <v>5000</v>
      </c>
    </row>
    <row r="1257" spans="1:20">
      <c r="A1257">
        <v>24</v>
      </c>
      <c r="B1257" s="7">
        <v>800</v>
      </c>
      <c r="C1257">
        <v>0</v>
      </c>
      <c r="D1257">
        <v>9.1899999999999996E-2</v>
      </c>
      <c r="E1257">
        <v>55.5</v>
      </c>
      <c r="F1257">
        <v>1.3198299999999999E-3</v>
      </c>
      <c r="G1257">
        <v>127.92</v>
      </c>
      <c r="L1257" s="40">
        <v>131.96600000000001</v>
      </c>
      <c r="M1257" s="20">
        <v>131.96600000000001</v>
      </c>
      <c r="S1257" s="14">
        <v>79.740518962075839</v>
      </c>
      <c r="T1257" s="14">
        <v>5000</v>
      </c>
    </row>
    <row r="1258" spans="1:20">
      <c r="A1258">
        <v>104</v>
      </c>
      <c r="B1258" s="7">
        <v>1000</v>
      </c>
      <c r="C1258">
        <v>0</v>
      </c>
      <c r="D1258">
        <v>7.9500000000000001E-2</v>
      </c>
      <c r="E1258">
        <v>55.5</v>
      </c>
      <c r="F1258">
        <v>1.3198299999999999E-3</v>
      </c>
      <c r="G1258">
        <v>129.80000000000001</v>
      </c>
      <c r="L1258" s="40">
        <v>131.971</v>
      </c>
      <c r="M1258" s="20">
        <v>131.971</v>
      </c>
      <c r="S1258" s="14">
        <v>79.807052561543571</v>
      </c>
      <c r="T1258" s="14">
        <v>5000</v>
      </c>
    </row>
    <row r="1259" spans="1:20">
      <c r="A1259">
        <v>170</v>
      </c>
      <c r="B1259" s="7">
        <v>1250</v>
      </c>
      <c r="C1259">
        <v>0</v>
      </c>
      <c r="D1259">
        <v>0.14349999999999999</v>
      </c>
      <c r="E1259">
        <v>55.5</v>
      </c>
      <c r="F1259">
        <v>1.3198299999999999E-3</v>
      </c>
      <c r="G1259">
        <v>131.43</v>
      </c>
      <c r="L1259" s="40">
        <v>131.97800000000001</v>
      </c>
      <c r="M1259" s="20">
        <v>131.97800000000001</v>
      </c>
      <c r="S1259" s="14">
        <v>79.873586161011303</v>
      </c>
      <c r="T1259" s="14">
        <v>5000</v>
      </c>
    </row>
    <row r="1260" spans="1:20">
      <c r="A1260">
        <v>115</v>
      </c>
      <c r="B1260" s="7">
        <v>1600</v>
      </c>
      <c r="C1260">
        <v>0</v>
      </c>
      <c r="D1260">
        <v>6.8099999999999994E-2</v>
      </c>
      <c r="E1260">
        <v>55.5</v>
      </c>
      <c r="F1260">
        <v>1.3198299999999999E-3</v>
      </c>
      <c r="G1260">
        <v>132.05000000000001</v>
      </c>
      <c r="L1260" s="40">
        <v>132.00299999999999</v>
      </c>
      <c r="M1260" s="20">
        <v>132.00299999999999</v>
      </c>
      <c r="S1260" s="14">
        <v>79.940119760479035</v>
      </c>
      <c r="T1260" s="14">
        <v>5000</v>
      </c>
    </row>
    <row r="1261" spans="1:20">
      <c r="A1261">
        <v>159</v>
      </c>
      <c r="B1261" s="7">
        <v>2000</v>
      </c>
      <c r="C1261">
        <v>0</v>
      </c>
      <c r="D1261">
        <v>0.1575</v>
      </c>
      <c r="E1261">
        <v>55.5</v>
      </c>
      <c r="F1261">
        <v>1.3198299999999999E-3</v>
      </c>
      <c r="G1261">
        <v>132.54</v>
      </c>
      <c r="L1261" s="40">
        <v>132.011</v>
      </c>
      <c r="M1261" s="20">
        <v>132.011</v>
      </c>
      <c r="S1261" s="14">
        <v>80.006653359946768</v>
      </c>
      <c r="T1261" s="14">
        <v>5000</v>
      </c>
    </row>
    <row r="1262" spans="1:20">
      <c r="A1262">
        <v>125</v>
      </c>
      <c r="B1262" s="7">
        <v>2500</v>
      </c>
      <c r="C1262">
        <v>0</v>
      </c>
      <c r="D1262">
        <v>0.13370000000000001</v>
      </c>
      <c r="E1262">
        <v>55.5</v>
      </c>
      <c r="F1262">
        <v>1.3198299999999999E-3</v>
      </c>
      <c r="G1262">
        <v>133.04</v>
      </c>
      <c r="L1262" s="40">
        <v>132.03899999999999</v>
      </c>
      <c r="M1262" s="20">
        <v>132.03899999999999</v>
      </c>
      <c r="S1262" s="14">
        <v>80.0731869594145</v>
      </c>
      <c r="T1262" s="14">
        <v>5000</v>
      </c>
    </row>
    <row r="1263" spans="1:20">
      <c r="A1263">
        <v>128</v>
      </c>
      <c r="B1263" s="7">
        <v>3150</v>
      </c>
      <c r="C1263">
        <v>0</v>
      </c>
      <c r="D1263">
        <v>6.5500000000000003E-2</v>
      </c>
      <c r="E1263">
        <v>55.5</v>
      </c>
      <c r="F1263">
        <v>1.3198299999999999E-3</v>
      </c>
      <c r="G1263">
        <v>131.78</v>
      </c>
      <c r="L1263" s="40">
        <v>132.04300000000001</v>
      </c>
      <c r="M1263" s="20">
        <v>132.04300000000001</v>
      </c>
      <c r="S1263" s="14">
        <v>80.139720558882232</v>
      </c>
      <c r="T1263" s="14">
        <v>5000</v>
      </c>
    </row>
    <row r="1264" spans="1:20">
      <c r="A1264">
        <v>105</v>
      </c>
      <c r="B1264" s="7">
        <v>4000</v>
      </c>
      <c r="C1264">
        <v>0</v>
      </c>
      <c r="D1264">
        <v>5.7000000000000002E-2</v>
      </c>
      <c r="E1264">
        <v>55.5</v>
      </c>
      <c r="F1264">
        <v>1.3198299999999999E-3</v>
      </c>
      <c r="G1264">
        <v>129.5</v>
      </c>
      <c r="L1264" s="40">
        <v>132.05000000000001</v>
      </c>
      <c r="M1264" s="20">
        <v>132.05000000000001</v>
      </c>
      <c r="S1264" s="14">
        <v>80.206254158349964</v>
      </c>
      <c r="T1264" s="14">
        <v>5000</v>
      </c>
    </row>
    <row r="1265" spans="1:20">
      <c r="A1265">
        <v>209</v>
      </c>
      <c r="B1265" s="7">
        <v>5000</v>
      </c>
      <c r="C1265">
        <v>0</v>
      </c>
      <c r="D1265">
        <v>0.1404</v>
      </c>
      <c r="E1265">
        <v>55.5</v>
      </c>
      <c r="F1265">
        <v>1.3198299999999999E-3</v>
      </c>
      <c r="G1265">
        <v>128.36000000000001</v>
      </c>
      <c r="L1265" s="40">
        <v>132.08600000000001</v>
      </c>
      <c r="M1265" s="20">
        <v>132.08600000000001</v>
      </c>
      <c r="S1265" s="14">
        <v>80.272787757817696</v>
      </c>
      <c r="T1265" s="14">
        <v>5000</v>
      </c>
    </row>
    <row r="1266" spans="1:20">
      <c r="A1266">
        <v>190</v>
      </c>
      <c r="B1266" s="7">
        <v>6300</v>
      </c>
      <c r="C1266">
        <v>0</v>
      </c>
      <c r="D1266">
        <v>6.2899999999999998E-2</v>
      </c>
      <c r="E1266">
        <v>55.5</v>
      </c>
      <c r="F1266">
        <v>1.3198299999999999E-3</v>
      </c>
      <c r="G1266">
        <v>127.73</v>
      </c>
      <c r="L1266" s="40">
        <v>132.095</v>
      </c>
      <c r="M1266" s="20">
        <v>132.095</v>
      </c>
      <c r="S1266" s="14">
        <v>80.339321357285428</v>
      </c>
      <c r="T1266" s="14">
        <v>5000</v>
      </c>
    </row>
    <row r="1267" spans="1:20">
      <c r="A1267">
        <v>199</v>
      </c>
      <c r="B1267" s="7">
        <v>8000</v>
      </c>
      <c r="C1267">
        <v>0</v>
      </c>
      <c r="D1267">
        <v>9.9099999999999994E-2</v>
      </c>
      <c r="E1267">
        <v>55.5</v>
      </c>
      <c r="F1267">
        <v>1.3198299999999999E-3</v>
      </c>
      <c r="G1267">
        <v>124.45</v>
      </c>
      <c r="L1267" s="40">
        <v>132.114</v>
      </c>
      <c r="M1267" s="20">
        <v>132.114</v>
      </c>
      <c r="S1267" s="14">
        <v>80.40585495675316</v>
      </c>
      <c r="T1267" s="14">
        <v>5000</v>
      </c>
    </row>
    <row r="1268" spans="1:20">
      <c r="A1268">
        <v>110</v>
      </c>
      <c r="B1268" s="7">
        <v>10000</v>
      </c>
      <c r="C1268">
        <v>0</v>
      </c>
      <c r="D1268">
        <v>0.1452</v>
      </c>
      <c r="E1268">
        <v>55.5</v>
      </c>
      <c r="F1268">
        <v>1.3198299999999999E-3</v>
      </c>
      <c r="G1268">
        <v>121.93</v>
      </c>
      <c r="L1268" s="40">
        <v>132.11600000000001</v>
      </c>
      <c r="M1268" s="20">
        <v>132.11600000000001</v>
      </c>
      <c r="S1268" s="14">
        <v>80.472388556220892</v>
      </c>
      <c r="T1268" s="14">
        <v>5000</v>
      </c>
    </row>
    <row r="1269" spans="1:20">
      <c r="A1269">
        <v>151</v>
      </c>
      <c r="B1269" s="7">
        <v>12500</v>
      </c>
      <c r="C1269">
        <v>0</v>
      </c>
      <c r="D1269">
        <v>0.1037</v>
      </c>
      <c r="E1269">
        <v>55.5</v>
      </c>
      <c r="F1269">
        <v>1.3198299999999999E-3</v>
      </c>
      <c r="G1269">
        <v>119.91</v>
      </c>
      <c r="L1269" s="40">
        <v>132.11799999999999</v>
      </c>
      <c r="M1269" s="20">
        <v>132.11799999999999</v>
      </c>
      <c r="S1269" s="14">
        <v>80.538922155688624</v>
      </c>
      <c r="T1269" s="14">
        <v>5000</v>
      </c>
    </row>
    <row r="1270" spans="1:20">
      <c r="A1270">
        <v>219</v>
      </c>
      <c r="B1270" s="7">
        <v>630</v>
      </c>
      <c r="C1270">
        <v>0</v>
      </c>
      <c r="D1270">
        <v>0.19009999999999999</v>
      </c>
      <c r="E1270">
        <v>39.6</v>
      </c>
      <c r="F1270">
        <v>1.4633199999999999E-3</v>
      </c>
      <c r="G1270">
        <v>125.401</v>
      </c>
      <c r="L1270" s="40">
        <v>132.12700000000001</v>
      </c>
      <c r="M1270" s="20">
        <v>132.12700000000001</v>
      </c>
      <c r="S1270" s="14">
        <v>80.605455755156342</v>
      </c>
      <c r="T1270" s="14">
        <v>5000</v>
      </c>
    </row>
    <row r="1271" spans="1:20">
      <c r="A1271">
        <v>33</v>
      </c>
      <c r="B1271" s="7">
        <v>800</v>
      </c>
      <c r="C1271">
        <v>0</v>
      </c>
      <c r="D1271">
        <v>0.1988</v>
      </c>
      <c r="E1271">
        <v>39.6</v>
      </c>
      <c r="F1271">
        <v>1.4633199999999999E-3</v>
      </c>
      <c r="G1271">
        <v>128.40100000000001</v>
      </c>
      <c r="L1271" s="40">
        <v>132.13399999999999</v>
      </c>
      <c r="M1271" s="20">
        <v>132.13399999999999</v>
      </c>
      <c r="S1271" s="14">
        <v>80.671989354624074</v>
      </c>
      <c r="T1271" s="14">
        <v>5000</v>
      </c>
    </row>
    <row r="1272" spans="1:20">
      <c r="A1272">
        <v>156</v>
      </c>
      <c r="B1272" s="7">
        <v>1000</v>
      </c>
      <c r="C1272">
        <v>0</v>
      </c>
      <c r="D1272">
        <v>4.6699999999999998E-2</v>
      </c>
      <c r="E1272">
        <v>39.6</v>
      </c>
      <c r="F1272">
        <v>1.4633199999999999E-3</v>
      </c>
      <c r="G1272">
        <v>130.78100000000001</v>
      </c>
      <c r="L1272" s="40">
        <v>132.149</v>
      </c>
      <c r="M1272" s="20">
        <v>132.149</v>
      </c>
      <c r="S1272" s="14">
        <v>80.738522954091806</v>
      </c>
      <c r="T1272" s="14">
        <v>5000</v>
      </c>
    </row>
    <row r="1273" spans="1:20">
      <c r="A1273">
        <v>161</v>
      </c>
      <c r="B1273" s="7">
        <v>1250</v>
      </c>
      <c r="C1273">
        <v>0</v>
      </c>
      <c r="D1273">
        <v>0.11409999999999999</v>
      </c>
      <c r="E1273">
        <v>39.6</v>
      </c>
      <c r="F1273">
        <v>1.4633199999999999E-3</v>
      </c>
      <c r="G1273">
        <v>132.27099999999999</v>
      </c>
      <c r="L1273" s="40">
        <v>132.15799999999999</v>
      </c>
      <c r="M1273" s="20">
        <v>132.15799999999999</v>
      </c>
      <c r="S1273" s="14">
        <v>80.805056553559538</v>
      </c>
      <c r="T1273" s="14">
        <v>5000</v>
      </c>
    </row>
    <row r="1274" spans="1:20">
      <c r="A1274">
        <v>133</v>
      </c>
      <c r="B1274" s="7">
        <v>1600</v>
      </c>
      <c r="C1274">
        <v>0</v>
      </c>
      <c r="D1274">
        <v>0.15559999999999999</v>
      </c>
      <c r="E1274">
        <v>39.6</v>
      </c>
      <c r="F1274">
        <v>1.4633199999999999E-3</v>
      </c>
      <c r="G1274">
        <v>133.261</v>
      </c>
      <c r="L1274" s="40">
        <v>132.184</v>
      </c>
      <c r="M1274" s="20">
        <v>132.184</v>
      </c>
      <c r="S1274" s="14">
        <v>80.87159015302727</v>
      </c>
      <c r="T1274" s="14">
        <v>5000</v>
      </c>
    </row>
    <row r="1275" spans="1:20">
      <c r="A1275">
        <v>131</v>
      </c>
      <c r="B1275" s="7">
        <v>2000</v>
      </c>
      <c r="C1275">
        <v>0</v>
      </c>
      <c r="D1275">
        <v>0.13700000000000001</v>
      </c>
      <c r="E1275">
        <v>39.6</v>
      </c>
      <c r="F1275">
        <v>1.4633199999999999E-3</v>
      </c>
      <c r="G1275">
        <v>133.251</v>
      </c>
      <c r="L1275" s="40">
        <v>132.202</v>
      </c>
      <c r="M1275" s="20">
        <v>132.202</v>
      </c>
      <c r="S1275" s="14">
        <v>80.938123752495002</v>
      </c>
      <c r="T1275" s="14">
        <v>5000</v>
      </c>
    </row>
    <row r="1276" spans="1:20">
      <c r="A1276">
        <v>54</v>
      </c>
      <c r="B1276" s="7">
        <v>2500</v>
      </c>
      <c r="C1276">
        <v>0</v>
      </c>
      <c r="D1276">
        <v>5.9200000000000003E-2</v>
      </c>
      <c r="E1276">
        <v>39.6</v>
      </c>
      <c r="F1276">
        <v>1.4633199999999999E-3</v>
      </c>
      <c r="G1276">
        <v>132.61099999999999</v>
      </c>
      <c r="L1276" s="40">
        <v>132.251</v>
      </c>
      <c r="M1276" s="20">
        <v>132.251</v>
      </c>
      <c r="S1276" s="14">
        <v>81.004657351962734</v>
      </c>
      <c r="T1276" s="14">
        <v>5000</v>
      </c>
    </row>
    <row r="1277" spans="1:20">
      <c r="A1277">
        <v>24</v>
      </c>
      <c r="B1277" s="7">
        <v>3150</v>
      </c>
      <c r="C1277">
        <v>0</v>
      </c>
      <c r="D1277">
        <v>9.7199999999999995E-2</v>
      </c>
      <c r="E1277">
        <v>39.6</v>
      </c>
      <c r="F1277">
        <v>1.4633199999999999E-3</v>
      </c>
      <c r="G1277">
        <v>130.96100000000001</v>
      </c>
      <c r="L1277" s="40">
        <v>132.25200000000001</v>
      </c>
      <c r="M1277" s="20">
        <v>132.25200000000001</v>
      </c>
      <c r="S1277" s="14">
        <v>81.071190951430466</v>
      </c>
      <c r="T1277" s="14">
        <v>5000</v>
      </c>
    </row>
    <row r="1278" spans="1:20">
      <c r="A1278">
        <v>48</v>
      </c>
      <c r="B1278" s="7">
        <v>4000</v>
      </c>
      <c r="C1278">
        <v>0</v>
      </c>
      <c r="D1278">
        <v>0.1188</v>
      </c>
      <c r="E1278">
        <v>39.6</v>
      </c>
      <c r="F1278">
        <v>1.4633199999999999E-3</v>
      </c>
      <c r="G1278">
        <v>127.801</v>
      </c>
      <c r="L1278" s="40">
        <v>132.27099999999999</v>
      </c>
      <c r="M1278" s="20">
        <v>132.27099999999999</v>
      </c>
      <c r="S1278" s="14">
        <v>81.137724550898199</v>
      </c>
      <c r="T1278" s="14">
        <v>5000</v>
      </c>
    </row>
    <row r="1279" spans="1:20">
      <c r="A1279">
        <v>212</v>
      </c>
      <c r="B1279" s="7">
        <v>5000</v>
      </c>
      <c r="C1279">
        <v>0</v>
      </c>
      <c r="D1279">
        <v>0.19800000000000001</v>
      </c>
      <c r="E1279">
        <v>39.6</v>
      </c>
      <c r="F1279">
        <v>1.4633199999999999E-3</v>
      </c>
      <c r="G1279">
        <v>126.021</v>
      </c>
      <c r="L1279" s="40">
        <v>132.30099999999999</v>
      </c>
      <c r="M1279" s="20">
        <v>132.30099999999999</v>
      </c>
      <c r="S1279" s="14">
        <v>81.204258150365931</v>
      </c>
      <c r="T1279" s="14">
        <v>5000</v>
      </c>
    </row>
    <row r="1280" spans="1:20">
      <c r="A1280">
        <v>91</v>
      </c>
      <c r="B1280" s="7">
        <v>6300</v>
      </c>
      <c r="C1280">
        <v>0</v>
      </c>
      <c r="D1280">
        <v>8.9200000000000002E-2</v>
      </c>
      <c r="E1280">
        <v>39.6</v>
      </c>
      <c r="F1280">
        <v>1.4633199999999999E-3</v>
      </c>
      <c r="G1280">
        <v>125.631</v>
      </c>
      <c r="L1280" s="40">
        <v>132.304</v>
      </c>
      <c r="M1280" s="20">
        <v>264.608</v>
      </c>
      <c r="S1280" s="14">
        <v>81.270791749833663</v>
      </c>
      <c r="T1280" s="14">
        <v>5000</v>
      </c>
    </row>
    <row r="1281" spans="1:20">
      <c r="A1281">
        <v>4</v>
      </c>
      <c r="B1281" s="7">
        <v>8000</v>
      </c>
      <c r="C1281">
        <v>0</v>
      </c>
      <c r="D1281">
        <v>8.2900000000000001E-2</v>
      </c>
      <c r="E1281">
        <v>39.6</v>
      </c>
      <c r="F1281">
        <v>1.4633199999999999E-3</v>
      </c>
      <c r="G1281">
        <v>122.34099999999999</v>
      </c>
      <c r="L1281" s="40">
        <v>132.35400000000001</v>
      </c>
      <c r="M1281" s="20">
        <v>132.35400000000001</v>
      </c>
      <c r="S1281" s="14">
        <v>81.337325349301395</v>
      </c>
      <c r="T1281" s="14">
        <v>5000</v>
      </c>
    </row>
    <row r="1282" spans="1:20">
      <c r="A1282">
        <v>187</v>
      </c>
      <c r="B1282" s="7">
        <v>10000</v>
      </c>
      <c r="C1282">
        <v>0</v>
      </c>
      <c r="D1282">
        <v>4.2500000000000003E-2</v>
      </c>
      <c r="E1282">
        <v>39.6</v>
      </c>
      <c r="F1282">
        <v>1.4633199999999999E-3</v>
      </c>
      <c r="G1282">
        <v>119.56100000000001</v>
      </c>
      <c r="L1282" s="40">
        <v>132.35499999999999</v>
      </c>
      <c r="M1282" s="20">
        <v>132.35499999999999</v>
      </c>
      <c r="S1282" s="14">
        <v>81.403858948769127</v>
      </c>
      <c r="T1282" s="14">
        <v>5000</v>
      </c>
    </row>
    <row r="1283" spans="1:20">
      <c r="A1283">
        <v>134</v>
      </c>
      <c r="B1283" s="7">
        <v>630</v>
      </c>
      <c r="C1283">
        <v>0</v>
      </c>
      <c r="D1283">
        <v>4.1700000000000001E-2</v>
      </c>
      <c r="E1283">
        <v>31.7</v>
      </c>
      <c r="F1283">
        <v>1.50092E-3</v>
      </c>
      <c r="G1283">
        <v>126.413</v>
      </c>
      <c r="L1283" s="40">
        <v>132.357</v>
      </c>
      <c r="M1283" s="20">
        <v>132.357</v>
      </c>
      <c r="S1283" s="14">
        <v>81.470392548236859</v>
      </c>
      <c r="T1283" s="14">
        <v>5000</v>
      </c>
    </row>
    <row r="1284" spans="1:20">
      <c r="A1284">
        <v>24</v>
      </c>
      <c r="B1284" s="7">
        <v>800</v>
      </c>
      <c r="C1284">
        <v>0</v>
      </c>
      <c r="D1284">
        <v>0.19389999999999999</v>
      </c>
      <c r="E1284">
        <v>31.7</v>
      </c>
      <c r="F1284">
        <v>1.50092E-3</v>
      </c>
      <c r="G1284">
        <v>129.053</v>
      </c>
      <c r="L1284" s="40">
        <v>132.358</v>
      </c>
      <c r="M1284" s="20">
        <v>132.358</v>
      </c>
      <c r="S1284" s="14">
        <v>81.536926147704591</v>
      </c>
      <c r="T1284" s="14">
        <v>5000</v>
      </c>
    </row>
    <row r="1285" spans="1:20">
      <c r="A1285">
        <v>6</v>
      </c>
      <c r="B1285" s="7">
        <v>1000</v>
      </c>
      <c r="C1285">
        <v>0</v>
      </c>
      <c r="D1285">
        <v>3.3399999999999999E-2</v>
      </c>
      <c r="E1285">
        <v>31.7</v>
      </c>
      <c r="F1285">
        <v>1.50092E-3</v>
      </c>
      <c r="G1285">
        <v>131.31299999999999</v>
      </c>
      <c r="L1285" s="40">
        <v>132.39500000000001</v>
      </c>
      <c r="M1285" s="20">
        <v>132.39500000000001</v>
      </c>
      <c r="S1285" s="14">
        <v>81.603459747172323</v>
      </c>
      <c r="T1285" s="14">
        <v>5000</v>
      </c>
    </row>
    <row r="1286" spans="1:20">
      <c r="A1286">
        <v>135</v>
      </c>
      <c r="B1286" s="7">
        <v>1250</v>
      </c>
      <c r="C1286">
        <v>0</v>
      </c>
      <c r="D1286">
        <v>3.9199999999999999E-2</v>
      </c>
      <c r="E1286">
        <v>31.7</v>
      </c>
      <c r="F1286">
        <v>1.50092E-3</v>
      </c>
      <c r="G1286">
        <v>133.06299999999999</v>
      </c>
      <c r="L1286" s="40">
        <v>132.43</v>
      </c>
      <c r="M1286" s="20">
        <v>132.43</v>
      </c>
      <c r="S1286" s="14">
        <v>81.669993346640055</v>
      </c>
      <c r="T1286" s="14">
        <v>5000</v>
      </c>
    </row>
    <row r="1287" spans="1:20">
      <c r="A1287">
        <v>132</v>
      </c>
      <c r="B1287" s="7">
        <v>1600</v>
      </c>
      <c r="C1287">
        <v>0</v>
      </c>
      <c r="D1287">
        <v>0.1454</v>
      </c>
      <c r="E1287">
        <v>31.7</v>
      </c>
      <c r="F1287">
        <v>1.50092E-3</v>
      </c>
      <c r="G1287">
        <v>133.553</v>
      </c>
      <c r="L1287" s="40">
        <v>132.51300000000001</v>
      </c>
      <c r="M1287" s="20">
        <v>132.51300000000001</v>
      </c>
      <c r="S1287" s="14">
        <v>81.736526946107773</v>
      </c>
      <c r="T1287" s="14">
        <v>5000</v>
      </c>
    </row>
    <row r="1288" spans="1:20">
      <c r="A1288">
        <v>101</v>
      </c>
      <c r="B1288" s="7">
        <v>2000</v>
      </c>
      <c r="C1288">
        <v>0</v>
      </c>
      <c r="D1288">
        <v>9.1899999999999996E-2</v>
      </c>
      <c r="E1288">
        <v>31.7</v>
      </c>
      <c r="F1288">
        <v>1.50092E-3</v>
      </c>
      <c r="G1288">
        <v>133.15299999999999</v>
      </c>
      <c r="L1288" s="40">
        <v>132.54</v>
      </c>
      <c r="M1288" s="20">
        <v>132.54</v>
      </c>
      <c r="S1288" s="14">
        <v>81.803060545575505</v>
      </c>
      <c r="T1288" s="14">
        <v>5000</v>
      </c>
    </row>
    <row r="1289" spans="1:20">
      <c r="A1289">
        <v>34</v>
      </c>
      <c r="B1289" s="7">
        <v>2500</v>
      </c>
      <c r="C1289">
        <v>0</v>
      </c>
      <c r="D1289">
        <v>0.1014</v>
      </c>
      <c r="E1289">
        <v>31.7</v>
      </c>
      <c r="F1289">
        <v>1.50092E-3</v>
      </c>
      <c r="G1289">
        <v>132.00299999999999</v>
      </c>
      <c r="L1289" s="40">
        <v>132.58699999999999</v>
      </c>
      <c r="M1289" s="20">
        <v>132.58699999999999</v>
      </c>
      <c r="S1289" s="14">
        <v>81.869594145043237</v>
      </c>
      <c r="T1289" s="14">
        <v>5000</v>
      </c>
    </row>
    <row r="1290" spans="1:20">
      <c r="A1290">
        <v>27</v>
      </c>
      <c r="B1290" s="7">
        <v>3150</v>
      </c>
      <c r="C1290">
        <v>0</v>
      </c>
      <c r="D1290">
        <v>0.17899999999999999</v>
      </c>
      <c r="E1290">
        <v>31.7</v>
      </c>
      <c r="F1290">
        <v>1.50092E-3</v>
      </c>
      <c r="G1290">
        <v>129.97300000000001</v>
      </c>
      <c r="L1290" s="40">
        <v>132.58799999999999</v>
      </c>
      <c r="M1290" s="20">
        <v>132.58799999999999</v>
      </c>
      <c r="S1290" s="14">
        <v>81.936127744510969</v>
      </c>
      <c r="T1290" s="14">
        <v>5000</v>
      </c>
    </row>
    <row r="1291" spans="1:20">
      <c r="A1291">
        <v>86</v>
      </c>
      <c r="B1291" s="7">
        <v>4000</v>
      </c>
      <c r="C1291">
        <v>0</v>
      </c>
      <c r="D1291">
        <v>8.09E-2</v>
      </c>
      <c r="E1291">
        <v>31.7</v>
      </c>
      <c r="F1291">
        <v>1.50092E-3</v>
      </c>
      <c r="G1291">
        <v>126.93300000000001</v>
      </c>
      <c r="L1291" s="40">
        <v>132.595</v>
      </c>
      <c r="M1291" s="20">
        <v>132.595</v>
      </c>
      <c r="S1291" s="14">
        <v>82.002661343978701</v>
      </c>
      <c r="T1291" s="14">
        <v>5000</v>
      </c>
    </row>
    <row r="1292" spans="1:20">
      <c r="A1292">
        <v>184</v>
      </c>
      <c r="B1292" s="7">
        <v>5000</v>
      </c>
      <c r="C1292">
        <v>0</v>
      </c>
      <c r="D1292">
        <v>0.12839999999999999</v>
      </c>
      <c r="E1292">
        <v>31.7</v>
      </c>
      <c r="F1292">
        <v>1.50092E-3</v>
      </c>
      <c r="G1292">
        <v>124.393</v>
      </c>
      <c r="L1292" s="40">
        <v>132.61099999999999</v>
      </c>
      <c r="M1292" s="20">
        <v>132.61099999999999</v>
      </c>
      <c r="S1292" s="14">
        <v>82.069194943446433</v>
      </c>
      <c r="T1292" s="14">
        <v>5000</v>
      </c>
    </row>
    <row r="1293" spans="1:20">
      <c r="A1293">
        <v>35</v>
      </c>
      <c r="B1293" s="7">
        <v>6300</v>
      </c>
      <c r="C1293">
        <v>0</v>
      </c>
      <c r="D1293">
        <v>0.1091</v>
      </c>
      <c r="E1293">
        <v>31.7</v>
      </c>
      <c r="F1293">
        <v>1.50092E-3</v>
      </c>
      <c r="G1293">
        <v>124.253</v>
      </c>
      <c r="L1293" s="40">
        <v>132.65799999999999</v>
      </c>
      <c r="M1293" s="20">
        <v>132.65799999999999</v>
      </c>
      <c r="S1293" s="14">
        <v>82.135728542914165</v>
      </c>
      <c r="T1293" s="14">
        <v>5000</v>
      </c>
    </row>
    <row r="1294" spans="1:20">
      <c r="A1294">
        <v>140</v>
      </c>
      <c r="B1294" s="7">
        <v>8000</v>
      </c>
      <c r="C1294">
        <v>0</v>
      </c>
      <c r="D1294">
        <v>0.1716</v>
      </c>
      <c r="E1294">
        <v>31.7</v>
      </c>
      <c r="F1294">
        <v>1.50092E-3</v>
      </c>
      <c r="G1294">
        <v>120.193</v>
      </c>
      <c r="L1294" s="40">
        <v>132.75700000000001</v>
      </c>
      <c r="M1294" s="20">
        <v>132.75700000000001</v>
      </c>
      <c r="S1294" s="14">
        <v>82.202262142381898</v>
      </c>
      <c r="T1294" s="14">
        <v>5000</v>
      </c>
    </row>
    <row r="1295" spans="1:20">
      <c r="A1295">
        <v>173</v>
      </c>
      <c r="B1295" s="7">
        <v>10000</v>
      </c>
      <c r="C1295">
        <v>0</v>
      </c>
      <c r="D1295">
        <v>0.15060000000000001</v>
      </c>
      <c r="E1295">
        <v>31.7</v>
      </c>
      <c r="F1295">
        <v>1.50092E-3</v>
      </c>
      <c r="G1295">
        <v>115.893</v>
      </c>
      <c r="L1295" s="40">
        <v>132.76900000000001</v>
      </c>
      <c r="M1295" s="20">
        <v>132.76900000000001</v>
      </c>
      <c r="S1295" s="14">
        <v>82.26879574184963</v>
      </c>
      <c r="T1295" s="14">
        <v>5000</v>
      </c>
    </row>
    <row r="1296" spans="1:20">
      <c r="A1296">
        <v>131</v>
      </c>
      <c r="B1296" s="7">
        <v>800</v>
      </c>
      <c r="C1296">
        <v>3.3</v>
      </c>
      <c r="D1296">
        <v>8.8099999999999998E-2</v>
      </c>
      <c r="E1296">
        <v>71.3</v>
      </c>
      <c r="F1296">
        <v>2.0282199999999998E-3</v>
      </c>
      <c r="G1296">
        <v>131.07400000000001</v>
      </c>
      <c r="L1296" s="40">
        <v>132.79300000000001</v>
      </c>
      <c r="M1296" s="20">
        <v>132.79300000000001</v>
      </c>
      <c r="S1296" s="14">
        <v>82.335329341317362</v>
      </c>
      <c r="T1296" s="14">
        <v>5000</v>
      </c>
    </row>
    <row r="1297" spans="1:20">
      <c r="A1297">
        <v>42</v>
      </c>
      <c r="B1297" s="7">
        <v>1000</v>
      </c>
      <c r="C1297">
        <v>3.3</v>
      </c>
      <c r="D1297">
        <v>0.1171</v>
      </c>
      <c r="E1297">
        <v>71.3</v>
      </c>
      <c r="F1297">
        <v>2.0282199999999998E-3</v>
      </c>
      <c r="G1297">
        <v>131.434</v>
      </c>
      <c r="L1297" s="40">
        <v>132.79599999999999</v>
      </c>
      <c r="M1297" s="20">
        <v>132.79599999999999</v>
      </c>
      <c r="S1297" s="14">
        <v>82.401862940785094</v>
      </c>
      <c r="T1297" s="14">
        <v>5000</v>
      </c>
    </row>
    <row r="1298" spans="1:20">
      <c r="A1298">
        <v>95</v>
      </c>
      <c r="B1298" s="7">
        <v>1250</v>
      </c>
      <c r="C1298">
        <v>3.3</v>
      </c>
      <c r="D1298">
        <v>7.5600000000000001E-2</v>
      </c>
      <c r="E1298">
        <v>71.3</v>
      </c>
      <c r="F1298">
        <v>2.0282199999999998E-3</v>
      </c>
      <c r="G1298">
        <v>132.304</v>
      </c>
      <c r="L1298" s="40">
        <v>132.828</v>
      </c>
      <c r="M1298" s="20">
        <v>132.828</v>
      </c>
      <c r="S1298" s="14">
        <v>82.468396540252826</v>
      </c>
      <c r="T1298" s="14">
        <v>5000</v>
      </c>
    </row>
    <row r="1299" spans="1:20">
      <c r="A1299">
        <v>17</v>
      </c>
      <c r="B1299" s="7">
        <v>1600</v>
      </c>
      <c r="C1299">
        <v>3.3</v>
      </c>
      <c r="D1299">
        <v>0.1331</v>
      </c>
      <c r="E1299">
        <v>71.3</v>
      </c>
      <c r="F1299">
        <v>2.0282199999999998E-3</v>
      </c>
      <c r="G1299">
        <v>133.66399999999999</v>
      </c>
      <c r="L1299" s="40">
        <v>132.886</v>
      </c>
      <c r="M1299" s="20">
        <v>132.886</v>
      </c>
      <c r="S1299" s="14">
        <v>82.534930139720558</v>
      </c>
      <c r="T1299" s="14">
        <v>5000</v>
      </c>
    </row>
    <row r="1300" spans="1:20">
      <c r="A1300">
        <v>68</v>
      </c>
      <c r="B1300" s="7">
        <v>2000</v>
      </c>
      <c r="C1300">
        <v>3.3</v>
      </c>
      <c r="D1300">
        <v>0.18440000000000001</v>
      </c>
      <c r="E1300">
        <v>71.3</v>
      </c>
      <c r="F1300">
        <v>2.0282199999999998E-3</v>
      </c>
      <c r="G1300">
        <v>134.03399999999999</v>
      </c>
      <c r="L1300" s="40">
        <v>132.88900000000001</v>
      </c>
      <c r="M1300" s="20">
        <v>132.88900000000001</v>
      </c>
      <c r="S1300" s="14">
        <v>82.60146373918829</v>
      </c>
      <c r="T1300" s="14">
        <v>5000</v>
      </c>
    </row>
    <row r="1301" spans="1:20">
      <c r="A1301">
        <v>197</v>
      </c>
      <c r="B1301" s="7">
        <v>2500</v>
      </c>
      <c r="C1301">
        <v>3.3</v>
      </c>
      <c r="D1301">
        <v>0.1011</v>
      </c>
      <c r="E1301">
        <v>71.3</v>
      </c>
      <c r="F1301">
        <v>2.0282199999999998E-3</v>
      </c>
      <c r="G1301">
        <v>133.89400000000001</v>
      </c>
      <c r="L1301" s="40">
        <v>132.89699999999999</v>
      </c>
      <c r="M1301" s="20">
        <v>132.89699999999999</v>
      </c>
      <c r="S1301" s="14">
        <v>82.667997338656022</v>
      </c>
      <c r="T1301" s="14">
        <v>5000</v>
      </c>
    </row>
    <row r="1302" spans="1:20">
      <c r="A1302">
        <v>59</v>
      </c>
      <c r="B1302" s="7">
        <v>3150</v>
      </c>
      <c r="C1302">
        <v>3.3</v>
      </c>
      <c r="D1302">
        <v>0.1179</v>
      </c>
      <c r="E1302">
        <v>71.3</v>
      </c>
      <c r="F1302">
        <v>2.0282199999999998E-3</v>
      </c>
      <c r="G1302">
        <v>132.114</v>
      </c>
      <c r="L1302" s="40">
        <v>132.898</v>
      </c>
      <c r="M1302" s="20">
        <v>132.898</v>
      </c>
      <c r="S1302" s="14">
        <v>82.734530938123754</v>
      </c>
      <c r="T1302" s="14">
        <v>5000</v>
      </c>
    </row>
    <row r="1303" spans="1:20">
      <c r="A1303">
        <v>2</v>
      </c>
      <c r="B1303" s="7">
        <v>4000</v>
      </c>
      <c r="C1303">
        <v>3.3</v>
      </c>
      <c r="D1303">
        <v>0.12620000000000001</v>
      </c>
      <c r="E1303">
        <v>71.3</v>
      </c>
      <c r="F1303">
        <v>2.0282199999999998E-3</v>
      </c>
      <c r="G1303">
        <v>128.70400000000001</v>
      </c>
      <c r="L1303" s="40">
        <v>132.91800000000001</v>
      </c>
      <c r="M1303" s="20">
        <v>132.91800000000001</v>
      </c>
      <c r="S1303" s="14">
        <v>82.801064537591472</v>
      </c>
      <c r="T1303" s="14">
        <v>5000</v>
      </c>
    </row>
    <row r="1304" spans="1:20">
      <c r="A1304">
        <v>119</v>
      </c>
      <c r="B1304" s="7">
        <v>5000</v>
      </c>
      <c r="C1304">
        <v>3.3</v>
      </c>
      <c r="D1304">
        <v>0.14699999999999999</v>
      </c>
      <c r="E1304">
        <v>71.3</v>
      </c>
      <c r="F1304">
        <v>2.0282199999999998E-3</v>
      </c>
      <c r="G1304">
        <v>127.054</v>
      </c>
      <c r="L1304" s="40">
        <v>133.01</v>
      </c>
      <c r="M1304" s="20">
        <v>133.01</v>
      </c>
      <c r="S1304" s="14">
        <v>82.867598137059204</v>
      </c>
      <c r="T1304" s="14">
        <v>5000</v>
      </c>
    </row>
    <row r="1305" spans="1:20">
      <c r="A1305">
        <v>19</v>
      </c>
      <c r="B1305" s="7">
        <v>6300</v>
      </c>
      <c r="C1305">
        <v>3.3</v>
      </c>
      <c r="D1305">
        <v>0.12609999999999999</v>
      </c>
      <c r="E1305">
        <v>71.3</v>
      </c>
      <c r="F1305">
        <v>2.0282199999999998E-3</v>
      </c>
      <c r="G1305">
        <v>124.904</v>
      </c>
      <c r="L1305" s="40">
        <v>133.012</v>
      </c>
      <c r="M1305" s="20">
        <v>133.012</v>
      </c>
      <c r="S1305" s="14">
        <v>82.934131736526936</v>
      </c>
      <c r="T1305" s="14">
        <v>5000</v>
      </c>
    </row>
    <row r="1306" spans="1:20">
      <c r="A1306">
        <v>28</v>
      </c>
      <c r="B1306" s="7">
        <v>8000</v>
      </c>
      <c r="C1306">
        <v>3.3</v>
      </c>
      <c r="D1306">
        <v>3.3300000000000003E-2</v>
      </c>
      <c r="E1306">
        <v>71.3</v>
      </c>
      <c r="F1306">
        <v>2.0282199999999998E-3</v>
      </c>
      <c r="G1306">
        <v>121.23399999999999</v>
      </c>
      <c r="L1306" s="40">
        <v>133.023</v>
      </c>
      <c r="M1306" s="20">
        <v>133.023</v>
      </c>
      <c r="S1306" s="14">
        <v>83.000665335994668</v>
      </c>
      <c r="T1306" s="14">
        <v>5000</v>
      </c>
    </row>
    <row r="1307" spans="1:20">
      <c r="A1307">
        <v>65</v>
      </c>
      <c r="B1307" s="7">
        <v>10000</v>
      </c>
      <c r="C1307">
        <v>3.3</v>
      </c>
      <c r="D1307">
        <v>5.6300000000000003E-2</v>
      </c>
      <c r="E1307">
        <v>71.3</v>
      </c>
      <c r="F1307">
        <v>2.0282199999999998E-3</v>
      </c>
      <c r="G1307">
        <v>116.694</v>
      </c>
      <c r="L1307" s="40">
        <v>133.03200000000001</v>
      </c>
      <c r="M1307" s="20">
        <v>133.03200000000001</v>
      </c>
      <c r="S1307" s="14">
        <v>83.0671989354624</v>
      </c>
      <c r="T1307" s="14">
        <v>5000</v>
      </c>
    </row>
    <row r="1308" spans="1:20">
      <c r="A1308">
        <v>18</v>
      </c>
      <c r="B1308" s="7">
        <v>630</v>
      </c>
      <c r="C1308">
        <v>3.3</v>
      </c>
      <c r="D1308">
        <v>0.1094</v>
      </c>
      <c r="E1308">
        <v>55.5</v>
      </c>
      <c r="F1308">
        <v>2.2109999999999999E-3</v>
      </c>
      <c r="G1308">
        <v>126.599</v>
      </c>
      <c r="L1308" s="40">
        <v>133.04</v>
      </c>
      <c r="M1308" s="20">
        <v>266.08</v>
      </c>
      <c r="S1308" s="14">
        <v>83.133732534930132</v>
      </c>
      <c r="T1308" s="14">
        <v>5000</v>
      </c>
    </row>
    <row r="1309" spans="1:20">
      <c r="A1309">
        <v>95</v>
      </c>
      <c r="B1309" s="7">
        <v>800</v>
      </c>
      <c r="C1309">
        <v>3.3</v>
      </c>
      <c r="D1309">
        <v>6.13E-2</v>
      </c>
      <c r="E1309">
        <v>55.5</v>
      </c>
      <c r="F1309">
        <v>2.2109999999999999E-3</v>
      </c>
      <c r="G1309">
        <v>129.119</v>
      </c>
      <c r="L1309" s="40">
        <v>133.042</v>
      </c>
      <c r="M1309" s="20">
        <v>133.042</v>
      </c>
      <c r="S1309" s="14">
        <v>83.200266134397864</v>
      </c>
      <c r="T1309" s="14">
        <v>5000</v>
      </c>
    </row>
    <row r="1310" spans="1:20">
      <c r="A1310">
        <v>201</v>
      </c>
      <c r="B1310" s="7">
        <v>1000</v>
      </c>
      <c r="C1310">
        <v>3.3</v>
      </c>
      <c r="D1310">
        <v>3.6400000000000002E-2</v>
      </c>
      <c r="E1310">
        <v>55.5</v>
      </c>
      <c r="F1310">
        <v>2.2109999999999999E-3</v>
      </c>
      <c r="G1310">
        <v>131.12899999999999</v>
      </c>
      <c r="L1310" s="40">
        <v>133.048</v>
      </c>
      <c r="M1310" s="20">
        <v>133.048</v>
      </c>
      <c r="S1310" s="14">
        <v>83.266799733865597</v>
      </c>
      <c r="T1310" s="14">
        <v>5000</v>
      </c>
    </row>
    <row r="1311" spans="1:20">
      <c r="A1311">
        <v>40</v>
      </c>
      <c r="B1311" s="7">
        <v>1250</v>
      </c>
      <c r="C1311">
        <v>3.3</v>
      </c>
      <c r="D1311">
        <v>0.1847</v>
      </c>
      <c r="E1311">
        <v>55.5</v>
      </c>
      <c r="F1311">
        <v>2.2109999999999999E-3</v>
      </c>
      <c r="G1311">
        <v>132.76900000000001</v>
      </c>
      <c r="L1311" s="40">
        <v>133.06200000000001</v>
      </c>
      <c r="M1311" s="20">
        <v>133.06200000000001</v>
      </c>
      <c r="S1311" s="14">
        <v>83.333333333333329</v>
      </c>
      <c r="T1311" s="14">
        <v>5000</v>
      </c>
    </row>
    <row r="1312" spans="1:20">
      <c r="A1312">
        <v>199</v>
      </c>
      <c r="B1312" s="7">
        <v>1600</v>
      </c>
      <c r="C1312">
        <v>3.3</v>
      </c>
      <c r="D1312">
        <v>0.1671</v>
      </c>
      <c r="E1312">
        <v>55.5</v>
      </c>
      <c r="F1312">
        <v>2.2109999999999999E-3</v>
      </c>
      <c r="G1312">
        <v>133.649</v>
      </c>
      <c r="L1312" s="40">
        <v>133.06299999999999</v>
      </c>
      <c r="M1312" s="20">
        <v>133.06299999999999</v>
      </c>
      <c r="S1312" s="14">
        <v>83.399866932801061</v>
      </c>
      <c r="T1312" s="14">
        <v>5000</v>
      </c>
    </row>
    <row r="1313" spans="1:20">
      <c r="A1313">
        <v>2336</v>
      </c>
      <c r="B1313" s="7">
        <v>2000</v>
      </c>
      <c r="C1313">
        <v>3.3</v>
      </c>
      <c r="D1313">
        <v>0.14879999999999999</v>
      </c>
      <c r="E1313">
        <v>55.5</v>
      </c>
      <c r="F1313">
        <v>2.2109999999999999E-3</v>
      </c>
      <c r="G1313">
        <v>133.649</v>
      </c>
      <c r="L1313" s="40">
        <v>133.071</v>
      </c>
      <c r="M1313" s="20">
        <v>133.071</v>
      </c>
      <c r="S1313" s="14">
        <v>83.466400532268793</v>
      </c>
      <c r="T1313" s="14">
        <v>5000</v>
      </c>
    </row>
    <row r="1314" spans="1:20">
      <c r="A1314">
        <v>2216</v>
      </c>
      <c r="B1314" s="7">
        <v>2500</v>
      </c>
      <c r="C1314">
        <v>3.3</v>
      </c>
      <c r="D1314">
        <v>7.2599999999999998E-2</v>
      </c>
      <c r="E1314">
        <v>55.5</v>
      </c>
      <c r="F1314">
        <v>2.2109999999999999E-3</v>
      </c>
      <c r="G1314">
        <v>132.88900000000001</v>
      </c>
      <c r="L1314" s="40">
        <v>133.09700000000001</v>
      </c>
      <c r="M1314" s="20">
        <v>133.09700000000001</v>
      </c>
      <c r="S1314" s="14">
        <v>83.532934131736525</v>
      </c>
      <c r="T1314" s="14">
        <v>5000</v>
      </c>
    </row>
    <row r="1315" spans="1:20">
      <c r="A1315">
        <v>1327</v>
      </c>
      <c r="B1315" s="7">
        <v>3150</v>
      </c>
      <c r="C1315">
        <v>3.3</v>
      </c>
      <c r="D1315">
        <v>0.182</v>
      </c>
      <c r="E1315">
        <v>55.5</v>
      </c>
      <c r="F1315">
        <v>2.2109999999999999E-3</v>
      </c>
      <c r="G1315">
        <v>130.62899999999999</v>
      </c>
      <c r="L1315" s="40">
        <v>133.13</v>
      </c>
      <c r="M1315" s="20">
        <v>133.13</v>
      </c>
      <c r="S1315" s="14">
        <v>83.599467731204257</v>
      </c>
      <c r="T1315" s="14">
        <v>5000</v>
      </c>
    </row>
    <row r="1316" spans="1:20">
      <c r="A1316">
        <v>1025</v>
      </c>
      <c r="B1316" s="7">
        <v>4000</v>
      </c>
      <c r="C1316">
        <v>3.3</v>
      </c>
      <c r="D1316">
        <v>0.13469999999999999</v>
      </c>
      <c r="E1316">
        <v>55.5</v>
      </c>
      <c r="F1316">
        <v>2.2109999999999999E-3</v>
      </c>
      <c r="G1316">
        <v>127.229</v>
      </c>
      <c r="L1316" s="40">
        <v>133.15299999999999</v>
      </c>
      <c r="M1316" s="20">
        <v>133.15299999999999</v>
      </c>
      <c r="S1316" s="14">
        <v>83.666001330671989</v>
      </c>
      <c r="T1316" s="14">
        <v>5000</v>
      </c>
    </row>
    <row r="1317" spans="1:20">
      <c r="A1317">
        <v>920</v>
      </c>
      <c r="B1317" s="7">
        <v>5000</v>
      </c>
      <c r="C1317">
        <v>3.3</v>
      </c>
      <c r="D1317">
        <v>0.1255</v>
      </c>
      <c r="E1317">
        <v>55.5</v>
      </c>
      <c r="F1317">
        <v>2.2109999999999999E-3</v>
      </c>
      <c r="G1317">
        <v>124.839</v>
      </c>
      <c r="L1317" s="40">
        <v>133.17400000000001</v>
      </c>
      <c r="M1317" s="20">
        <v>133.17400000000001</v>
      </c>
      <c r="S1317" s="14">
        <v>83.732534930139721</v>
      </c>
      <c r="T1317" s="14">
        <v>5000</v>
      </c>
    </row>
    <row r="1318" spans="1:20">
      <c r="A1318">
        <v>465</v>
      </c>
      <c r="B1318" s="7">
        <v>6300</v>
      </c>
      <c r="C1318">
        <v>3.3</v>
      </c>
      <c r="D1318">
        <v>0.17760000000000001</v>
      </c>
      <c r="E1318">
        <v>55.5</v>
      </c>
      <c r="F1318">
        <v>2.2109999999999999E-3</v>
      </c>
      <c r="G1318">
        <v>123.839</v>
      </c>
      <c r="L1318" s="40">
        <v>133.19800000000001</v>
      </c>
      <c r="M1318" s="20">
        <v>133.19800000000001</v>
      </c>
      <c r="S1318" s="14">
        <v>83.799068529607453</v>
      </c>
      <c r="T1318" s="14">
        <v>5000</v>
      </c>
    </row>
    <row r="1319" spans="1:20">
      <c r="A1319">
        <v>138</v>
      </c>
      <c r="B1319" s="7">
        <v>8000</v>
      </c>
      <c r="C1319">
        <v>3.3</v>
      </c>
      <c r="D1319">
        <v>0.1535</v>
      </c>
      <c r="E1319">
        <v>55.5</v>
      </c>
      <c r="F1319">
        <v>2.2109999999999999E-3</v>
      </c>
      <c r="G1319">
        <v>120.569</v>
      </c>
      <c r="L1319" s="40">
        <v>133.20099999999999</v>
      </c>
      <c r="M1319" s="20">
        <v>133.20099999999999</v>
      </c>
      <c r="S1319" s="14">
        <v>83.865602129075171</v>
      </c>
      <c r="T1319" s="14">
        <v>5000</v>
      </c>
    </row>
    <row r="1320" spans="1:20">
      <c r="A1320">
        <v>1411</v>
      </c>
      <c r="B1320" s="7">
        <v>10000</v>
      </c>
      <c r="C1320">
        <v>3.3</v>
      </c>
      <c r="D1320">
        <v>3.7499999999999999E-2</v>
      </c>
      <c r="E1320">
        <v>55.5</v>
      </c>
      <c r="F1320">
        <v>2.2109999999999999E-3</v>
      </c>
      <c r="G1320">
        <v>115.65900000000001</v>
      </c>
      <c r="L1320" s="40">
        <v>133.20699999999999</v>
      </c>
      <c r="M1320" s="20">
        <v>133.20699999999999</v>
      </c>
      <c r="S1320" s="14">
        <v>83.932135728542903</v>
      </c>
      <c r="T1320" s="14">
        <v>5000</v>
      </c>
    </row>
    <row r="1321" spans="1:20">
      <c r="A1321">
        <v>1439</v>
      </c>
      <c r="B1321" s="7">
        <v>630</v>
      </c>
      <c r="C1321">
        <v>3.3</v>
      </c>
      <c r="D1321">
        <v>0.16719999999999999</v>
      </c>
      <c r="E1321">
        <v>39.6</v>
      </c>
      <c r="F1321">
        <v>2.45138E-3</v>
      </c>
      <c r="G1321">
        <v>127.251</v>
      </c>
      <c r="L1321" s="40">
        <v>133.21100000000001</v>
      </c>
      <c r="M1321" s="20">
        <v>133.21100000000001</v>
      </c>
      <c r="S1321" s="14">
        <v>83.998669328010635</v>
      </c>
      <c r="T1321" s="14">
        <v>5000</v>
      </c>
    </row>
    <row r="1322" spans="1:20">
      <c r="A1322">
        <v>2388</v>
      </c>
      <c r="B1322" s="7">
        <v>800</v>
      </c>
      <c r="C1322">
        <v>3.3</v>
      </c>
      <c r="D1322">
        <v>0.13139999999999999</v>
      </c>
      <c r="E1322">
        <v>39.6</v>
      </c>
      <c r="F1322">
        <v>2.45138E-3</v>
      </c>
      <c r="G1322">
        <v>129.99100000000001</v>
      </c>
      <c r="L1322" s="40">
        <v>133.22300000000001</v>
      </c>
      <c r="M1322" s="20">
        <v>133.22300000000001</v>
      </c>
      <c r="S1322" s="14">
        <v>84.065202927478367</v>
      </c>
      <c r="T1322" s="14">
        <v>5000</v>
      </c>
    </row>
    <row r="1323" spans="1:20">
      <c r="A1323">
        <v>1849</v>
      </c>
      <c r="B1323" s="7">
        <v>1000</v>
      </c>
      <c r="C1323">
        <v>3.3</v>
      </c>
      <c r="D1323">
        <v>8.2699999999999996E-2</v>
      </c>
      <c r="E1323">
        <v>39.6</v>
      </c>
      <c r="F1323">
        <v>2.45138E-3</v>
      </c>
      <c r="G1323">
        <v>131.971</v>
      </c>
      <c r="L1323" s="40">
        <v>133.22999999999999</v>
      </c>
      <c r="M1323" s="20">
        <v>133.22999999999999</v>
      </c>
      <c r="S1323" s="14">
        <v>84.131736526946099</v>
      </c>
      <c r="T1323" s="14">
        <v>5000</v>
      </c>
    </row>
    <row r="1324" spans="1:20">
      <c r="A1324">
        <v>1740</v>
      </c>
      <c r="B1324" s="7">
        <v>1250</v>
      </c>
      <c r="C1324">
        <v>3.3</v>
      </c>
      <c r="D1324">
        <v>8.6499999999999994E-2</v>
      </c>
      <c r="E1324">
        <v>39.6</v>
      </c>
      <c r="F1324">
        <v>2.45138E-3</v>
      </c>
      <c r="G1324">
        <v>133.21100000000001</v>
      </c>
      <c r="L1324" s="40">
        <v>133.23500000000001</v>
      </c>
      <c r="M1324" s="20">
        <v>133.23500000000001</v>
      </c>
      <c r="S1324" s="14">
        <v>84.198270126413831</v>
      </c>
      <c r="T1324" s="14">
        <v>5000</v>
      </c>
    </row>
    <row r="1325" spans="1:20">
      <c r="A1325">
        <v>1666</v>
      </c>
      <c r="B1325" s="7">
        <v>1600</v>
      </c>
      <c r="C1325">
        <v>3.3</v>
      </c>
      <c r="D1325">
        <v>9.7500000000000003E-2</v>
      </c>
      <c r="E1325">
        <v>39.6</v>
      </c>
      <c r="F1325">
        <v>2.45138E-3</v>
      </c>
      <c r="G1325">
        <v>133.071</v>
      </c>
      <c r="L1325" s="40">
        <v>133.24100000000001</v>
      </c>
      <c r="M1325" s="20">
        <v>133.24100000000001</v>
      </c>
      <c r="S1325" s="14">
        <v>84.264803725881563</v>
      </c>
      <c r="T1325" s="14">
        <v>5000</v>
      </c>
    </row>
    <row r="1326" spans="1:20">
      <c r="A1326">
        <v>1672</v>
      </c>
      <c r="B1326" s="7">
        <v>2000</v>
      </c>
      <c r="C1326">
        <v>3.3</v>
      </c>
      <c r="D1326">
        <v>0.104</v>
      </c>
      <c r="E1326">
        <v>39.6</v>
      </c>
      <c r="F1326">
        <v>2.45138E-3</v>
      </c>
      <c r="G1326">
        <v>132.30099999999999</v>
      </c>
      <c r="L1326" s="40">
        <v>133.251</v>
      </c>
      <c r="M1326" s="20">
        <v>133.251</v>
      </c>
      <c r="S1326" s="14">
        <v>84.331337325349295</v>
      </c>
      <c r="T1326" s="14">
        <v>5000</v>
      </c>
    </row>
    <row r="1327" spans="1:20">
      <c r="A1327">
        <v>2455</v>
      </c>
      <c r="B1327" s="7">
        <v>2500</v>
      </c>
      <c r="C1327">
        <v>3.3</v>
      </c>
      <c r="D1327">
        <v>0.13009999999999999</v>
      </c>
      <c r="E1327">
        <v>39.6</v>
      </c>
      <c r="F1327">
        <v>2.45138E-3</v>
      </c>
      <c r="G1327">
        <v>130.791</v>
      </c>
      <c r="L1327" s="40">
        <v>133.25200000000001</v>
      </c>
      <c r="M1327" s="20">
        <v>133.25200000000001</v>
      </c>
      <c r="S1327" s="14">
        <v>84.397870924817028</v>
      </c>
      <c r="T1327" s="14">
        <v>5000</v>
      </c>
    </row>
    <row r="1328" spans="1:20">
      <c r="A1328">
        <v>403</v>
      </c>
      <c r="B1328" s="7">
        <v>3150</v>
      </c>
      <c r="C1328">
        <v>3.3</v>
      </c>
      <c r="D1328">
        <v>0.1017</v>
      </c>
      <c r="E1328">
        <v>39.6</v>
      </c>
      <c r="F1328">
        <v>2.45138E-3</v>
      </c>
      <c r="G1328">
        <v>128.40100000000001</v>
      </c>
      <c r="L1328" s="40">
        <v>133.261</v>
      </c>
      <c r="M1328" s="20">
        <v>133.261</v>
      </c>
      <c r="S1328" s="14">
        <v>84.46440452428476</v>
      </c>
      <c r="T1328" s="14">
        <v>5000</v>
      </c>
    </row>
    <row r="1329" spans="1:20">
      <c r="A1329">
        <v>856</v>
      </c>
      <c r="B1329" s="7">
        <v>4000</v>
      </c>
      <c r="C1329">
        <v>3.3</v>
      </c>
      <c r="D1329">
        <v>0.14810000000000001</v>
      </c>
      <c r="E1329">
        <v>39.6</v>
      </c>
      <c r="F1329">
        <v>2.45138E-3</v>
      </c>
      <c r="G1329">
        <v>124.881</v>
      </c>
      <c r="L1329" s="40">
        <v>133.27600000000001</v>
      </c>
      <c r="M1329" s="20">
        <v>133.27600000000001</v>
      </c>
      <c r="S1329" s="14">
        <v>84.530938123752492</v>
      </c>
      <c r="T1329" s="14">
        <v>5000</v>
      </c>
    </row>
    <row r="1330" spans="1:20">
      <c r="A1330">
        <v>2050</v>
      </c>
      <c r="B1330" s="7">
        <v>5000</v>
      </c>
      <c r="C1330">
        <v>3.3</v>
      </c>
      <c r="D1330">
        <v>6.8000000000000005E-2</v>
      </c>
      <c r="E1330">
        <v>39.6</v>
      </c>
      <c r="F1330">
        <v>2.45138E-3</v>
      </c>
      <c r="G1330">
        <v>122.371</v>
      </c>
      <c r="L1330" s="40">
        <v>133.29400000000001</v>
      </c>
      <c r="M1330" s="20">
        <v>133.29400000000001</v>
      </c>
      <c r="S1330" s="14">
        <v>84.597471723220224</v>
      </c>
      <c r="T1330" s="14">
        <v>5000</v>
      </c>
    </row>
    <row r="1331" spans="1:20">
      <c r="A1331">
        <v>1271</v>
      </c>
      <c r="B1331" s="7">
        <v>6300</v>
      </c>
      <c r="C1331">
        <v>3.3</v>
      </c>
      <c r="D1331">
        <v>0.1103</v>
      </c>
      <c r="E1331">
        <v>39.6</v>
      </c>
      <c r="F1331">
        <v>2.45138E-3</v>
      </c>
      <c r="G1331">
        <v>120.851</v>
      </c>
      <c r="L1331" s="40">
        <v>133.31100000000001</v>
      </c>
      <c r="M1331" s="20">
        <v>133.31100000000001</v>
      </c>
      <c r="S1331" s="14">
        <v>84.664005322687956</v>
      </c>
      <c r="T1331" s="14">
        <v>5000</v>
      </c>
    </row>
    <row r="1332" spans="1:20">
      <c r="A1332">
        <v>2429</v>
      </c>
      <c r="B1332" s="7">
        <v>8000</v>
      </c>
      <c r="C1332">
        <v>3.3</v>
      </c>
      <c r="D1332">
        <v>0.1734</v>
      </c>
      <c r="E1332">
        <v>39.6</v>
      </c>
      <c r="F1332">
        <v>2.45138E-3</v>
      </c>
      <c r="G1332">
        <v>118.09099999999999</v>
      </c>
      <c r="L1332" s="40">
        <v>133.35499999999999</v>
      </c>
      <c r="M1332" s="20">
        <v>133.35499999999999</v>
      </c>
      <c r="S1332" s="14">
        <v>84.730538922155688</v>
      </c>
      <c r="T1332" s="14">
        <v>5000</v>
      </c>
    </row>
    <row r="1333" spans="1:20">
      <c r="A1333">
        <v>812</v>
      </c>
      <c r="B1333" s="7">
        <v>10000</v>
      </c>
      <c r="C1333">
        <v>3.3</v>
      </c>
      <c r="D1333">
        <v>8.2400000000000001E-2</v>
      </c>
      <c r="E1333">
        <v>39.6</v>
      </c>
      <c r="F1333">
        <v>2.45138E-3</v>
      </c>
      <c r="G1333">
        <v>115.321</v>
      </c>
      <c r="L1333" s="40">
        <v>133.376</v>
      </c>
      <c r="M1333" s="20">
        <v>133.376</v>
      </c>
      <c r="S1333" s="14">
        <v>84.79707252162342</v>
      </c>
      <c r="T1333" s="14">
        <v>5000</v>
      </c>
    </row>
    <row r="1334" spans="1:20">
      <c r="A1334">
        <v>405</v>
      </c>
      <c r="B1334" s="7">
        <v>630</v>
      </c>
      <c r="C1334">
        <v>3.3</v>
      </c>
      <c r="D1334">
        <v>5.0500000000000003E-2</v>
      </c>
      <c r="E1334">
        <v>31.7</v>
      </c>
      <c r="F1334">
        <v>2.5143499999999998E-3</v>
      </c>
      <c r="G1334">
        <v>128.952</v>
      </c>
      <c r="L1334" s="40">
        <v>133.37799999999999</v>
      </c>
      <c r="M1334" s="20">
        <v>133.37799999999999</v>
      </c>
      <c r="S1334" s="14">
        <v>84.863606121091152</v>
      </c>
      <c r="T1334" s="14">
        <v>5000</v>
      </c>
    </row>
    <row r="1335" spans="1:20">
      <c r="A1335">
        <v>1630</v>
      </c>
      <c r="B1335" s="7">
        <v>800</v>
      </c>
      <c r="C1335">
        <v>3.3</v>
      </c>
      <c r="D1335">
        <v>0.17449999999999999</v>
      </c>
      <c r="E1335">
        <v>31.7</v>
      </c>
      <c r="F1335">
        <v>2.5143499999999998E-3</v>
      </c>
      <c r="G1335">
        <v>131.36199999999999</v>
      </c>
      <c r="L1335" s="40">
        <v>133.38</v>
      </c>
      <c r="M1335" s="20">
        <v>133.38</v>
      </c>
      <c r="S1335" s="14">
        <v>84.93013972055887</v>
      </c>
      <c r="T1335" s="14">
        <v>6300</v>
      </c>
    </row>
    <row r="1336" spans="1:20">
      <c r="A1336">
        <v>2376</v>
      </c>
      <c r="B1336" s="7">
        <v>1000</v>
      </c>
      <c r="C1336">
        <v>3.3</v>
      </c>
      <c r="D1336">
        <v>0.17119999999999999</v>
      </c>
      <c r="E1336">
        <v>31.7</v>
      </c>
      <c r="F1336">
        <v>2.5143499999999998E-3</v>
      </c>
      <c r="G1336">
        <v>133.012</v>
      </c>
      <c r="L1336" s="40">
        <v>133.40199999999999</v>
      </c>
      <c r="M1336" s="20">
        <v>133.40199999999999</v>
      </c>
      <c r="S1336" s="14">
        <v>84.996673320026602</v>
      </c>
      <c r="T1336" s="14">
        <v>6300</v>
      </c>
    </row>
    <row r="1337" spans="1:20">
      <c r="A1337">
        <v>861</v>
      </c>
      <c r="B1337" s="7">
        <v>1250</v>
      </c>
      <c r="C1337">
        <v>3.3</v>
      </c>
      <c r="D1337">
        <v>5.4899999999999997E-2</v>
      </c>
      <c r="E1337">
        <v>31.7</v>
      </c>
      <c r="F1337">
        <v>2.5143499999999998E-3</v>
      </c>
      <c r="G1337">
        <v>134.02199999999999</v>
      </c>
      <c r="L1337" s="40">
        <v>133.41999999999999</v>
      </c>
      <c r="M1337" s="20">
        <v>133.41999999999999</v>
      </c>
      <c r="S1337" s="14">
        <v>85.063206919494334</v>
      </c>
      <c r="T1337" s="14">
        <v>6300</v>
      </c>
    </row>
    <row r="1338" spans="1:20">
      <c r="A1338">
        <v>2436</v>
      </c>
      <c r="B1338" s="7">
        <v>1600</v>
      </c>
      <c r="C1338">
        <v>3.3</v>
      </c>
      <c r="D1338">
        <v>0.17130000000000001</v>
      </c>
      <c r="E1338">
        <v>31.7</v>
      </c>
      <c r="F1338">
        <v>2.5143499999999998E-3</v>
      </c>
      <c r="G1338">
        <v>133.40199999999999</v>
      </c>
      <c r="L1338" s="40">
        <v>133.43600000000001</v>
      </c>
      <c r="M1338" s="20">
        <v>133.43600000000001</v>
      </c>
      <c r="S1338" s="14">
        <v>85.129740518962066</v>
      </c>
      <c r="T1338" s="14">
        <v>6300</v>
      </c>
    </row>
    <row r="1339" spans="1:20">
      <c r="A1339">
        <v>36</v>
      </c>
      <c r="B1339" s="7">
        <v>2000</v>
      </c>
      <c r="C1339">
        <v>3.3</v>
      </c>
      <c r="D1339">
        <v>4.8099999999999997E-2</v>
      </c>
      <c r="E1339">
        <v>31.7</v>
      </c>
      <c r="F1339">
        <v>2.5143499999999998E-3</v>
      </c>
      <c r="G1339">
        <v>131.642</v>
      </c>
      <c r="L1339" s="40">
        <v>133.47999999999999</v>
      </c>
      <c r="M1339" s="20">
        <v>133.47999999999999</v>
      </c>
      <c r="S1339" s="14">
        <v>85.196274118429798</v>
      </c>
      <c r="T1339" s="14">
        <v>6300</v>
      </c>
    </row>
    <row r="1340" spans="1:20">
      <c r="A1340">
        <v>30</v>
      </c>
      <c r="B1340" s="7">
        <v>2500</v>
      </c>
      <c r="C1340">
        <v>3.3</v>
      </c>
      <c r="D1340">
        <v>0.14649999999999999</v>
      </c>
      <c r="E1340">
        <v>31.7</v>
      </c>
      <c r="F1340">
        <v>2.5143499999999998E-3</v>
      </c>
      <c r="G1340">
        <v>130.392</v>
      </c>
      <c r="L1340" s="40">
        <v>133.50299999999999</v>
      </c>
      <c r="M1340" s="20">
        <v>133.50299999999999</v>
      </c>
      <c r="S1340" s="14">
        <v>85.26280771789753</v>
      </c>
      <c r="T1340" s="14">
        <v>6300</v>
      </c>
    </row>
    <row r="1341" spans="1:20">
      <c r="A1341">
        <v>76</v>
      </c>
      <c r="B1341" s="7">
        <v>3150</v>
      </c>
      <c r="C1341">
        <v>3.3</v>
      </c>
      <c r="D1341">
        <v>9.6199999999999994E-2</v>
      </c>
      <c r="E1341">
        <v>31.7</v>
      </c>
      <c r="F1341">
        <v>2.5143499999999998E-3</v>
      </c>
      <c r="G1341">
        <v>128.25200000000001</v>
      </c>
      <c r="L1341" s="40">
        <v>133.553</v>
      </c>
      <c r="M1341" s="20">
        <v>133.553</v>
      </c>
      <c r="S1341" s="14">
        <v>85.329341317365262</v>
      </c>
      <c r="T1341" s="14">
        <v>6300</v>
      </c>
    </row>
    <row r="1342" spans="1:20">
      <c r="A1342">
        <v>1155</v>
      </c>
      <c r="B1342" s="7">
        <v>4000</v>
      </c>
      <c r="C1342">
        <v>3.3</v>
      </c>
      <c r="D1342">
        <v>0.15970000000000001</v>
      </c>
      <c r="E1342">
        <v>31.7</v>
      </c>
      <c r="F1342">
        <v>2.5143499999999998E-3</v>
      </c>
      <c r="G1342">
        <v>124.852</v>
      </c>
      <c r="L1342" s="40">
        <v>133.58699999999999</v>
      </c>
      <c r="M1342" s="20">
        <v>133.58699999999999</v>
      </c>
      <c r="S1342" s="14">
        <v>85.395874916832994</v>
      </c>
      <c r="T1342" s="14">
        <v>6300</v>
      </c>
    </row>
    <row r="1343" spans="1:20">
      <c r="A1343">
        <v>1273</v>
      </c>
      <c r="B1343" s="7">
        <v>5000</v>
      </c>
      <c r="C1343">
        <v>3.3</v>
      </c>
      <c r="D1343">
        <v>5.8400000000000001E-2</v>
      </c>
      <c r="E1343">
        <v>31.7</v>
      </c>
      <c r="F1343">
        <v>2.5143499999999998E-3</v>
      </c>
      <c r="G1343">
        <v>122.08199999999999</v>
      </c>
      <c r="L1343" s="40">
        <v>133.59800000000001</v>
      </c>
      <c r="M1343" s="20">
        <v>133.59800000000001</v>
      </c>
      <c r="S1343" s="14">
        <v>85.462408516300727</v>
      </c>
      <c r="T1343" s="14">
        <v>6300</v>
      </c>
    </row>
    <row r="1344" spans="1:20">
      <c r="A1344">
        <v>1886</v>
      </c>
      <c r="B1344" s="7">
        <v>6300</v>
      </c>
      <c r="C1344">
        <v>3.3</v>
      </c>
      <c r="D1344">
        <v>0.1734</v>
      </c>
      <c r="E1344">
        <v>31.7</v>
      </c>
      <c r="F1344">
        <v>2.5143499999999998E-3</v>
      </c>
      <c r="G1344">
        <v>120.702</v>
      </c>
      <c r="L1344" s="40">
        <v>133.61099999999999</v>
      </c>
      <c r="M1344" s="20">
        <v>133.61099999999999</v>
      </c>
      <c r="S1344" s="14">
        <v>85.528942115768459</v>
      </c>
      <c r="T1344" s="14">
        <v>6300</v>
      </c>
    </row>
    <row r="1345" spans="1:20">
      <c r="A1345">
        <v>630</v>
      </c>
      <c r="B1345" s="7">
        <v>8000</v>
      </c>
      <c r="C1345">
        <v>3.3</v>
      </c>
      <c r="D1345">
        <v>4.2200000000000001E-2</v>
      </c>
      <c r="E1345">
        <v>31.7</v>
      </c>
      <c r="F1345">
        <v>2.5143499999999998E-3</v>
      </c>
      <c r="G1345">
        <v>117.432</v>
      </c>
      <c r="L1345" s="40">
        <v>133.649</v>
      </c>
      <c r="M1345" s="20">
        <v>267.298</v>
      </c>
      <c r="S1345" s="14">
        <v>85.595475715236191</v>
      </c>
      <c r="T1345" s="14">
        <v>6300</v>
      </c>
    </row>
    <row r="1346" spans="1:20">
      <c r="A1346">
        <v>407</v>
      </c>
      <c r="B1346" s="7">
        <v>630</v>
      </c>
      <c r="C1346">
        <v>6.7</v>
      </c>
      <c r="D1346">
        <v>0.12509999999999999</v>
      </c>
      <c r="E1346">
        <v>71.3</v>
      </c>
      <c r="F1346">
        <v>4.7828799999999998E-3</v>
      </c>
      <c r="G1346">
        <v>131.44800000000001</v>
      </c>
      <c r="L1346" s="40">
        <v>133.65299999999999</v>
      </c>
      <c r="M1346" s="20">
        <v>133.65299999999999</v>
      </c>
      <c r="S1346" s="14">
        <v>85.662009314703923</v>
      </c>
      <c r="T1346" s="14">
        <v>6300</v>
      </c>
    </row>
    <row r="1347" spans="1:20">
      <c r="A1347">
        <v>488</v>
      </c>
      <c r="B1347" s="7">
        <v>800</v>
      </c>
      <c r="C1347">
        <v>6.7</v>
      </c>
      <c r="D1347">
        <v>0.1575</v>
      </c>
      <c r="E1347">
        <v>71.3</v>
      </c>
      <c r="F1347">
        <v>4.7828799999999998E-3</v>
      </c>
      <c r="G1347">
        <v>134.47800000000001</v>
      </c>
      <c r="L1347" s="40">
        <v>133.66399999999999</v>
      </c>
      <c r="M1347" s="20">
        <v>133.66399999999999</v>
      </c>
      <c r="S1347" s="14">
        <v>85.728542914171655</v>
      </c>
      <c r="T1347" s="14">
        <v>6300</v>
      </c>
    </row>
    <row r="1348" spans="1:20">
      <c r="A1348">
        <v>1971</v>
      </c>
      <c r="B1348" s="7">
        <v>1000</v>
      </c>
      <c r="C1348">
        <v>6.7</v>
      </c>
      <c r="D1348">
        <v>0.18770000000000001</v>
      </c>
      <c r="E1348">
        <v>71.3</v>
      </c>
      <c r="F1348">
        <v>4.7828799999999998E-3</v>
      </c>
      <c r="G1348">
        <v>136.75800000000001</v>
      </c>
      <c r="L1348" s="40">
        <v>133.70699999999999</v>
      </c>
      <c r="M1348" s="20">
        <v>133.70699999999999</v>
      </c>
      <c r="S1348" s="14">
        <v>85.795076513639387</v>
      </c>
      <c r="T1348" s="14">
        <v>6300</v>
      </c>
    </row>
    <row r="1349" spans="1:20">
      <c r="A1349">
        <v>62</v>
      </c>
      <c r="B1349" s="7">
        <v>1250</v>
      </c>
      <c r="C1349">
        <v>6.7</v>
      </c>
      <c r="D1349">
        <v>0.17199999999999999</v>
      </c>
      <c r="E1349">
        <v>71.3</v>
      </c>
      <c r="F1349">
        <v>4.7828799999999998E-3</v>
      </c>
      <c r="G1349">
        <v>137.65799999999999</v>
      </c>
      <c r="L1349" s="40">
        <v>133.72800000000001</v>
      </c>
      <c r="M1349" s="20">
        <v>133.72800000000001</v>
      </c>
      <c r="S1349" s="14">
        <v>85.861610113107119</v>
      </c>
      <c r="T1349" s="14">
        <v>6300</v>
      </c>
    </row>
    <row r="1350" spans="1:20">
      <c r="A1350">
        <v>118</v>
      </c>
      <c r="B1350" s="7">
        <v>1600</v>
      </c>
      <c r="C1350">
        <v>6.7</v>
      </c>
      <c r="D1350">
        <v>5.5199999999999999E-2</v>
      </c>
      <c r="E1350">
        <v>71.3</v>
      </c>
      <c r="F1350">
        <v>4.7828799999999998E-3</v>
      </c>
      <c r="G1350">
        <v>136.678</v>
      </c>
      <c r="L1350" s="40">
        <v>133.756</v>
      </c>
      <c r="M1350" s="20">
        <v>133.756</v>
      </c>
      <c r="S1350" s="14">
        <v>85.928143712574851</v>
      </c>
      <c r="T1350" s="14">
        <v>6300</v>
      </c>
    </row>
    <row r="1351" spans="1:20">
      <c r="A1351">
        <v>2</v>
      </c>
      <c r="B1351" s="7">
        <v>2000</v>
      </c>
      <c r="C1351">
        <v>6.7</v>
      </c>
      <c r="D1351">
        <v>0.19420000000000001</v>
      </c>
      <c r="E1351">
        <v>71.3</v>
      </c>
      <c r="F1351">
        <v>4.7828799999999998E-3</v>
      </c>
      <c r="G1351">
        <v>134.56800000000001</v>
      </c>
      <c r="L1351" s="40">
        <v>133.75800000000001</v>
      </c>
      <c r="M1351" s="20">
        <v>133.75800000000001</v>
      </c>
      <c r="S1351" s="14">
        <v>85.994677312042583</v>
      </c>
      <c r="T1351" s="14">
        <v>6300</v>
      </c>
    </row>
    <row r="1352" spans="1:20">
      <c r="A1352">
        <v>42</v>
      </c>
      <c r="B1352" s="7">
        <v>2500</v>
      </c>
      <c r="C1352">
        <v>6.7</v>
      </c>
      <c r="D1352">
        <v>0.1585</v>
      </c>
      <c r="E1352">
        <v>71.3</v>
      </c>
      <c r="F1352">
        <v>4.7828799999999998E-3</v>
      </c>
      <c r="G1352">
        <v>131.458</v>
      </c>
      <c r="L1352" s="40">
        <v>133.768</v>
      </c>
      <c r="M1352" s="20">
        <v>133.768</v>
      </c>
      <c r="S1352" s="14">
        <v>86.061210911510301</v>
      </c>
      <c r="T1352" s="14">
        <v>6300</v>
      </c>
    </row>
    <row r="1353" spans="1:20">
      <c r="A1353">
        <v>92</v>
      </c>
      <c r="B1353" s="7">
        <v>3150</v>
      </c>
      <c r="C1353">
        <v>6.7</v>
      </c>
      <c r="D1353">
        <v>4.6300000000000001E-2</v>
      </c>
      <c r="E1353">
        <v>71.3</v>
      </c>
      <c r="F1353">
        <v>4.7828799999999998E-3</v>
      </c>
      <c r="G1353">
        <v>124.458</v>
      </c>
      <c r="L1353" s="40">
        <v>133.774</v>
      </c>
      <c r="M1353" s="20">
        <v>133.774</v>
      </c>
      <c r="S1353" s="14">
        <v>86.127744510978033</v>
      </c>
      <c r="T1353" s="14">
        <v>6300</v>
      </c>
    </row>
    <row r="1354" spans="1:20">
      <c r="A1354">
        <v>160</v>
      </c>
      <c r="B1354" s="7">
        <v>500</v>
      </c>
      <c r="C1354">
        <v>6.7</v>
      </c>
      <c r="D1354">
        <v>3.09E-2</v>
      </c>
      <c r="E1354">
        <v>55.5</v>
      </c>
      <c r="F1354">
        <v>5.2138999999999996E-3</v>
      </c>
      <c r="G1354">
        <v>129.34299999999999</v>
      </c>
      <c r="L1354" s="40">
        <v>133.79</v>
      </c>
      <c r="M1354" s="20">
        <v>267.58</v>
      </c>
      <c r="S1354" s="14">
        <v>86.194278110445765</v>
      </c>
      <c r="T1354" s="14">
        <v>6300</v>
      </c>
    </row>
    <row r="1355" spans="1:20">
      <c r="A1355">
        <v>149</v>
      </c>
      <c r="B1355" s="7">
        <v>630</v>
      </c>
      <c r="C1355">
        <v>6.7</v>
      </c>
      <c r="D1355">
        <v>9.6299999999999997E-2</v>
      </c>
      <c r="E1355">
        <v>55.5</v>
      </c>
      <c r="F1355">
        <v>5.2138999999999996E-3</v>
      </c>
      <c r="G1355">
        <v>133.023</v>
      </c>
      <c r="L1355" s="40">
        <v>133.80799999999999</v>
      </c>
      <c r="M1355" s="20">
        <v>133.80799999999999</v>
      </c>
      <c r="S1355" s="14">
        <v>86.260811709913497</v>
      </c>
      <c r="T1355" s="14">
        <v>6300</v>
      </c>
    </row>
    <row r="1356" spans="1:20">
      <c r="A1356">
        <v>178</v>
      </c>
      <c r="B1356" s="7">
        <v>800</v>
      </c>
      <c r="C1356">
        <v>6.7</v>
      </c>
      <c r="D1356">
        <v>0.1366</v>
      </c>
      <c r="E1356">
        <v>55.5</v>
      </c>
      <c r="F1356">
        <v>5.2138999999999996E-3</v>
      </c>
      <c r="G1356">
        <v>135.953</v>
      </c>
      <c r="L1356" s="40">
        <v>133.846</v>
      </c>
      <c r="M1356" s="20">
        <v>133.846</v>
      </c>
      <c r="S1356" s="14">
        <v>86.327345309381229</v>
      </c>
      <c r="T1356" s="14">
        <v>6300</v>
      </c>
    </row>
    <row r="1357" spans="1:20">
      <c r="A1357">
        <v>160</v>
      </c>
      <c r="B1357" s="7">
        <v>1000</v>
      </c>
      <c r="C1357">
        <v>6.7</v>
      </c>
      <c r="D1357">
        <v>0.19400000000000001</v>
      </c>
      <c r="E1357">
        <v>55.5</v>
      </c>
      <c r="F1357">
        <v>5.2138999999999996E-3</v>
      </c>
      <c r="G1357">
        <v>137.233</v>
      </c>
      <c r="L1357" s="40">
        <v>133.84700000000001</v>
      </c>
      <c r="M1357" s="20">
        <v>133.84700000000001</v>
      </c>
      <c r="S1357" s="14">
        <v>86.393878908848961</v>
      </c>
      <c r="T1357" s="14">
        <v>6300</v>
      </c>
    </row>
    <row r="1358" spans="1:20">
      <c r="A1358">
        <v>56</v>
      </c>
      <c r="B1358" s="7">
        <v>1250</v>
      </c>
      <c r="C1358">
        <v>6.7</v>
      </c>
      <c r="D1358">
        <v>6.9199999999999998E-2</v>
      </c>
      <c r="E1358">
        <v>55.5</v>
      </c>
      <c r="F1358">
        <v>5.2138999999999996E-3</v>
      </c>
      <c r="G1358">
        <v>136.88300000000001</v>
      </c>
      <c r="L1358" s="40">
        <v>133.89400000000001</v>
      </c>
      <c r="M1358" s="20">
        <v>133.89400000000001</v>
      </c>
      <c r="S1358" s="14">
        <v>86.460412508316693</v>
      </c>
      <c r="T1358" s="14">
        <v>6300</v>
      </c>
    </row>
    <row r="1359" spans="1:20">
      <c r="A1359">
        <v>152</v>
      </c>
      <c r="B1359" s="7">
        <v>1600</v>
      </c>
      <c r="C1359">
        <v>6.7</v>
      </c>
      <c r="D1359">
        <v>0.1169</v>
      </c>
      <c r="E1359">
        <v>55.5</v>
      </c>
      <c r="F1359">
        <v>5.2138999999999996E-3</v>
      </c>
      <c r="G1359">
        <v>133.65299999999999</v>
      </c>
      <c r="L1359" s="40">
        <v>133.92400000000001</v>
      </c>
      <c r="M1359" s="20">
        <v>133.92400000000001</v>
      </c>
      <c r="S1359" s="14">
        <v>86.526946107784426</v>
      </c>
      <c r="T1359" s="14">
        <v>6300</v>
      </c>
    </row>
    <row r="1360" spans="1:20">
      <c r="A1360">
        <v>3</v>
      </c>
      <c r="B1360" s="7">
        <v>2000</v>
      </c>
      <c r="C1360">
        <v>6.7</v>
      </c>
      <c r="D1360">
        <v>0.17299999999999999</v>
      </c>
      <c r="E1360">
        <v>55.5</v>
      </c>
      <c r="F1360">
        <v>5.2138999999999996E-3</v>
      </c>
      <c r="G1360">
        <v>129.65299999999999</v>
      </c>
      <c r="L1360" s="40">
        <v>133.95599999999999</v>
      </c>
      <c r="M1360" s="20">
        <v>133.95599999999999</v>
      </c>
      <c r="S1360" s="14">
        <v>86.593479707252158</v>
      </c>
      <c r="T1360" s="14">
        <v>6300</v>
      </c>
    </row>
    <row r="1361" spans="1:20">
      <c r="A1361">
        <v>196</v>
      </c>
      <c r="B1361" s="7">
        <v>2500</v>
      </c>
      <c r="C1361">
        <v>6.7</v>
      </c>
      <c r="D1361">
        <v>6.13E-2</v>
      </c>
      <c r="E1361">
        <v>55.5</v>
      </c>
      <c r="F1361">
        <v>5.2138999999999996E-3</v>
      </c>
      <c r="G1361">
        <v>124.273</v>
      </c>
      <c r="L1361" s="40">
        <v>134</v>
      </c>
      <c r="M1361" s="20">
        <v>134</v>
      </c>
      <c r="S1361" s="14">
        <v>86.66001330671989</v>
      </c>
      <c r="T1361" s="14">
        <v>6300</v>
      </c>
    </row>
    <row r="1362" spans="1:20">
      <c r="A1362">
        <v>157</v>
      </c>
      <c r="B1362" s="7">
        <v>400</v>
      </c>
      <c r="C1362">
        <v>6.7</v>
      </c>
      <c r="D1362">
        <v>5.9400000000000001E-2</v>
      </c>
      <c r="E1362">
        <v>39.6</v>
      </c>
      <c r="F1362">
        <v>5.7807600000000002E-3</v>
      </c>
      <c r="G1362">
        <v>128.29499999999999</v>
      </c>
      <c r="L1362" s="40">
        <v>134.02199999999999</v>
      </c>
      <c r="M1362" s="20">
        <v>134.02199999999999</v>
      </c>
      <c r="S1362" s="14">
        <v>86.726546906187622</v>
      </c>
      <c r="T1362" s="14">
        <v>6300</v>
      </c>
    </row>
    <row r="1363" spans="1:20">
      <c r="A1363">
        <v>221</v>
      </c>
      <c r="B1363" s="7">
        <v>500</v>
      </c>
      <c r="C1363">
        <v>6.7</v>
      </c>
      <c r="D1363">
        <v>9.4299999999999995E-2</v>
      </c>
      <c r="E1363">
        <v>39.6</v>
      </c>
      <c r="F1363">
        <v>5.7807600000000002E-3</v>
      </c>
      <c r="G1363">
        <v>130.95500000000001</v>
      </c>
      <c r="L1363" s="40">
        <v>134.03399999999999</v>
      </c>
      <c r="M1363" s="20">
        <v>134.03399999999999</v>
      </c>
      <c r="S1363" s="14">
        <v>86.793080505655354</v>
      </c>
      <c r="T1363" s="14">
        <v>6300</v>
      </c>
    </row>
    <row r="1364" spans="1:20">
      <c r="A1364">
        <v>62</v>
      </c>
      <c r="B1364" s="7">
        <v>630</v>
      </c>
      <c r="C1364">
        <v>6.7</v>
      </c>
      <c r="D1364">
        <v>0.14169999999999999</v>
      </c>
      <c r="E1364">
        <v>39.6</v>
      </c>
      <c r="F1364">
        <v>5.7807600000000002E-3</v>
      </c>
      <c r="G1364">
        <v>133.35499999999999</v>
      </c>
      <c r="L1364" s="40">
        <v>134.05199999999999</v>
      </c>
      <c r="M1364" s="20">
        <v>134.05199999999999</v>
      </c>
      <c r="S1364" s="14">
        <v>86.859614105123086</v>
      </c>
      <c r="T1364" s="14">
        <v>6300</v>
      </c>
    </row>
    <row r="1365" spans="1:20">
      <c r="A1365">
        <v>64</v>
      </c>
      <c r="B1365" s="7">
        <v>800</v>
      </c>
      <c r="C1365">
        <v>6.7</v>
      </c>
      <c r="D1365">
        <v>0.13880000000000001</v>
      </c>
      <c r="E1365">
        <v>39.6</v>
      </c>
      <c r="F1365">
        <v>5.7807600000000002E-3</v>
      </c>
      <c r="G1365">
        <v>134.625</v>
      </c>
      <c r="L1365" s="40">
        <v>134.05799999999999</v>
      </c>
      <c r="M1365" s="20">
        <v>268.11599999999999</v>
      </c>
      <c r="S1365" s="14">
        <v>86.926147704590818</v>
      </c>
      <c r="T1365" s="14">
        <v>6300</v>
      </c>
    </row>
    <row r="1366" spans="1:20">
      <c r="A1366">
        <v>143</v>
      </c>
      <c r="B1366" s="7">
        <v>1000</v>
      </c>
      <c r="C1366">
        <v>6.7</v>
      </c>
      <c r="D1366">
        <v>4.9700000000000001E-2</v>
      </c>
      <c r="E1366">
        <v>39.6</v>
      </c>
      <c r="F1366">
        <v>5.7807600000000002E-3</v>
      </c>
      <c r="G1366">
        <v>134.51499999999999</v>
      </c>
      <c r="L1366" s="40">
        <v>134.11000000000001</v>
      </c>
      <c r="M1366" s="20">
        <v>134.11000000000001</v>
      </c>
      <c r="S1366" s="14">
        <v>86.99268130405855</v>
      </c>
      <c r="T1366" s="14">
        <v>6300</v>
      </c>
    </row>
    <row r="1367" spans="1:20">
      <c r="A1367">
        <v>139</v>
      </c>
      <c r="B1367" s="7">
        <v>1250</v>
      </c>
      <c r="C1367">
        <v>6.7</v>
      </c>
      <c r="D1367">
        <v>0.13389999999999999</v>
      </c>
      <c r="E1367">
        <v>39.6</v>
      </c>
      <c r="F1367">
        <v>5.7807600000000002E-3</v>
      </c>
      <c r="G1367">
        <v>132.39500000000001</v>
      </c>
      <c r="L1367" s="40">
        <v>134.11099999999999</v>
      </c>
      <c r="M1367" s="20">
        <v>134.11099999999999</v>
      </c>
      <c r="S1367" s="14">
        <v>87.059214903526282</v>
      </c>
      <c r="T1367" s="14">
        <v>6300</v>
      </c>
    </row>
    <row r="1368" spans="1:20">
      <c r="A1368">
        <v>217</v>
      </c>
      <c r="B1368" s="7">
        <v>1600</v>
      </c>
      <c r="C1368">
        <v>6.7</v>
      </c>
      <c r="D1368">
        <v>7.6899999999999996E-2</v>
      </c>
      <c r="E1368">
        <v>39.6</v>
      </c>
      <c r="F1368">
        <v>5.7807600000000002E-3</v>
      </c>
      <c r="G1368">
        <v>127.375</v>
      </c>
      <c r="L1368" s="40">
        <v>134.15199999999999</v>
      </c>
      <c r="M1368" s="20">
        <v>134.15199999999999</v>
      </c>
      <c r="S1368" s="14">
        <v>87.125748502994</v>
      </c>
      <c r="T1368" s="14">
        <v>6300</v>
      </c>
    </row>
    <row r="1369" spans="1:20">
      <c r="A1369">
        <v>182</v>
      </c>
      <c r="B1369" s="7">
        <v>2000</v>
      </c>
      <c r="C1369">
        <v>6.7</v>
      </c>
      <c r="D1369">
        <v>0.1381</v>
      </c>
      <c r="E1369">
        <v>39.6</v>
      </c>
      <c r="F1369">
        <v>5.7807600000000002E-3</v>
      </c>
      <c r="G1369">
        <v>122.235</v>
      </c>
      <c r="L1369" s="40">
        <v>134.226</v>
      </c>
      <c r="M1369" s="20">
        <v>134.226</v>
      </c>
      <c r="S1369" s="14">
        <v>87.192282102461732</v>
      </c>
      <c r="T1369" s="14">
        <v>6300</v>
      </c>
    </row>
    <row r="1370" spans="1:20">
      <c r="A1370">
        <v>162</v>
      </c>
      <c r="B1370" s="7">
        <v>315</v>
      </c>
      <c r="C1370">
        <v>6.7</v>
      </c>
      <c r="D1370">
        <v>0.10349999999999999</v>
      </c>
      <c r="E1370">
        <v>31.7</v>
      </c>
      <c r="F1370">
        <v>5.9292700000000004E-3</v>
      </c>
      <c r="G1370">
        <v>126.26600000000001</v>
      </c>
      <c r="L1370" s="40">
        <v>134.227</v>
      </c>
      <c r="M1370" s="20">
        <v>134.227</v>
      </c>
      <c r="S1370" s="14">
        <v>87.258815701929464</v>
      </c>
      <c r="T1370" s="14">
        <v>6300</v>
      </c>
    </row>
    <row r="1371" spans="1:20">
      <c r="A1371">
        <v>159</v>
      </c>
      <c r="B1371" s="7">
        <v>400</v>
      </c>
      <c r="C1371">
        <v>6.7</v>
      </c>
      <c r="D1371">
        <v>0.1542</v>
      </c>
      <c r="E1371">
        <v>31.7</v>
      </c>
      <c r="F1371">
        <v>5.9292700000000004E-3</v>
      </c>
      <c r="G1371">
        <v>128.29599999999999</v>
      </c>
      <c r="L1371" s="40">
        <v>134.22800000000001</v>
      </c>
      <c r="M1371" s="20">
        <v>134.22800000000001</v>
      </c>
      <c r="S1371" s="14">
        <v>87.325349301397196</v>
      </c>
      <c r="T1371" s="14">
        <v>6300</v>
      </c>
    </row>
    <row r="1372" spans="1:20">
      <c r="A1372">
        <v>162</v>
      </c>
      <c r="B1372" s="7">
        <v>500</v>
      </c>
      <c r="C1372">
        <v>6.7</v>
      </c>
      <c r="D1372">
        <v>0.1724</v>
      </c>
      <c r="E1372">
        <v>31.7</v>
      </c>
      <c r="F1372">
        <v>5.9292700000000004E-3</v>
      </c>
      <c r="G1372">
        <v>130.20599999999999</v>
      </c>
      <c r="L1372" s="40">
        <v>134.23599999999999</v>
      </c>
      <c r="M1372" s="20">
        <v>134.23599999999999</v>
      </c>
      <c r="S1372" s="14">
        <v>87.391882900864928</v>
      </c>
      <c r="T1372" s="14">
        <v>6300</v>
      </c>
    </row>
    <row r="1373" spans="1:20">
      <c r="A1373">
        <v>145</v>
      </c>
      <c r="B1373" s="7">
        <v>630</v>
      </c>
      <c r="C1373">
        <v>6.7</v>
      </c>
      <c r="D1373">
        <v>0.18909999999999999</v>
      </c>
      <c r="E1373">
        <v>31.7</v>
      </c>
      <c r="F1373">
        <v>5.9292700000000004E-3</v>
      </c>
      <c r="G1373">
        <v>132.11600000000001</v>
      </c>
      <c r="L1373" s="40">
        <v>134.24700000000001</v>
      </c>
      <c r="M1373" s="20">
        <v>134.24700000000001</v>
      </c>
      <c r="S1373" s="14">
        <v>87.45841650033266</v>
      </c>
      <c r="T1373" s="14">
        <v>6300</v>
      </c>
    </row>
    <row r="1374" spans="1:20">
      <c r="A1374">
        <v>203</v>
      </c>
      <c r="B1374" s="7">
        <v>800</v>
      </c>
      <c r="C1374">
        <v>6.7</v>
      </c>
      <c r="D1374">
        <v>0.16420000000000001</v>
      </c>
      <c r="E1374">
        <v>31.7</v>
      </c>
      <c r="F1374">
        <v>5.9292700000000004E-3</v>
      </c>
      <c r="G1374">
        <v>132.886</v>
      </c>
      <c r="L1374" s="40">
        <v>134.268</v>
      </c>
      <c r="M1374" s="20">
        <v>134.268</v>
      </c>
      <c r="S1374" s="14">
        <v>87.524950099800392</v>
      </c>
      <c r="T1374" s="14">
        <v>6300</v>
      </c>
    </row>
    <row r="1375" spans="1:20">
      <c r="A1375">
        <v>135</v>
      </c>
      <c r="B1375" s="7">
        <v>1000</v>
      </c>
      <c r="C1375">
        <v>6.7</v>
      </c>
      <c r="D1375">
        <v>0.1331</v>
      </c>
      <c r="E1375">
        <v>31.7</v>
      </c>
      <c r="F1375">
        <v>5.9292700000000004E-3</v>
      </c>
      <c r="G1375">
        <v>131.636</v>
      </c>
      <c r="L1375" s="40">
        <v>134.273</v>
      </c>
      <c r="M1375" s="20">
        <v>134.273</v>
      </c>
      <c r="S1375" s="14">
        <v>87.591483699268124</v>
      </c>
      <c r="T1375" s="14">
        <v>6300</v>
      </c>
    </row>
    <row r="1376" spans="1:20">
      <c r="A1376">
        <v>158</v>
      </c>
      <c r="B1376" s="7">
        <v>1250</v>
      </c>
      <c r="C1376">
        <v>6.7</v>
      </c>
      <c r="D1376">
        <v>7.1800000000000003E-2</v>
      </c>
      <c r="E1376">
        <v>31.7</v>
      </c>
      <c r="F1376">
        <v>5.9292700000000004E-3</v>
      </c>
      <c r="G1376">
        <v>129.256</v>
      </c>
      <c r="L1376" s="40">
        <v>134.30799999999999</v>
      </c>
      <c r="M1376" s="20">
        <v>134.30799999999999</v>
      </c>
      <c r="S1376" s="14">
        <v>87.658017298735857</v>
      </c>
      <c r="T1376" s="14">
        <v>6300</v>
      </c>
    </row>
    <row r="1377" spans="1:20">
      <c r="A1377">
        <v>182</v>
      </c>
      <c r="B1377" s="7">
        <v>1600</v>
      </c>
      <c r="C1377">
        <v>6.7</v>
      </c>
      <c r="D1377">
        <v>0.14929999999999999</v>
      </c>
      <c r="E1377">
        <v>31.7</v>
      </c>
      <c r="F1377">
        <v>5.9292700000000004E-3</v>
      </c>
      <c r="G1377">
        <v>124.346</v>
      </c>
      <c r="L1377" s="40">
        <v>134.31899999999999</v>
      </c>
      <c r="M1377" s="20">
        <v>134.31899999999999</v>
      </c>
      <c r="S1377" s="14">
        <v>87.724550898203589</v>
      </c>
      <c r="T1377" s="14">
        <v>6300</v>
      </c>
    </row>
    <row r="1378" spans="1:20">
      <c r="A1378">
        <v>35</v>
      </c>
      <c r="B1378" s="7">
        <v>2000</v>
      </c>
      <c r="C1378">
        <v>6.7</v>
      </c>
      <c r="D1378">
        <v>0.154</v>
      </c>
      <c r="E1378">
        <v>31.7</v>
      </c>
      <c r="F1378">
        <v>5.9292700000000004E-3</v>
      </c>
      <c r="G1378">
        <v>120.446</v>
      </c>
      <c r="L1378" s="40">
        <v>134.33600000000001</v>
      </c>
      <c r="M1378" s="20">
        <v>134.33600000000001</v>
      </c>
      <c r="S1378" s="14">
        <v>87.791084497671321</v>
      </c>
      <c r="T1378" s="14">
        <v>6300</v>
      </c>
    </row>
    <row r="1379" spans="1:20">
      <c r="A1379">
        <v>163</v>
      </c>
      <c r="B1379" s="7">
        <v>200</v>
      </c>
      <c r="C1379">
        <v>8.9</v>
      </c>
      <c r="D1379">
        <v>0.12939999999999999</v>
      </c>
      <c r="E1379">
        <v>71.3</v>
      </c>
      <c r="F1379">
        <v>1.03088E-2</v>
      </c>
      <c r="G1379">
        <v>133.50299999999999</v>
      </c>
      <c r="L1379" s="40">
        <v>134.34</v>
      </c>
      <c r="M1379" s="20">
        <v>134.34</v>
      </c>
      <c r="S1379" s="14">
        <v>87.857618097139053</v>
      </c>
      <c r="T1379" s="14">
        <v>6300</v>
      </c>
    </row>
    <row r="1380" spans="1:20">
      <c r="A1380">
        <v>105</v>
      </c>
      <c r="B1380" s="7">
        <v>250</v>
      </c>
      <c r="C1380">
        <v>8.9</v>
      </c>
      <c r="D1380">
        <v>0.16339999999999999</v>
      </c>
      <c r="E1380">
        <v>71.3</v>
      </c>
      <c r="F1380">
        <v>1.03088E-2</v>
      </c>
      <c r="G1380">
        <v>134.53299999999999</v>
      </c>
      <c r="L1380" s="40">
        <v>134.43</v>
      </c>
      <c r="M1380" s="20">
        <v>268.86</v>
      </c>
      <c r="S1380" s="14">
        <v>87.924151696606785</v>
      </c>
      <c r="T1380" s="14">
        <v>6300</v>
      </c>
    </row>
    <row r="1381" spans="1:20">
      <c r="A1381">
        <v>163</v>
      </c>
      <c r="B1381" s="7">
        <v>315</v>
      </c>
      <c r="C1381">
        <v>8.9</v>
      </c>
      <c r="D1381">
        <v>6.4299999999999996E-2</v>
      </c>
      <c r="E1381">
        <v>71.3</v>
      </c>
      <c r="F1381">
        <v>1.03088E-2</v>
      </c>
      <c r="G1381">
        <v>136.583</v>
      </c>
      <c r="L1381" s="40">
        <v>134.476</v>
      </c>
      <c r="M1381" s="20">
        <v>134.476</v>
      </c>
      <c r="S1381" s="14">
        <v>87.990685296074517</v>
      </c>
      <c r="T1381" s="14">
        <v>6300</v>
      </c>
    </row>
    <row r="1382" spans="1:20">
      <c r="A1382">
        <v>131</v>
      </c>
      <c r="B1382" s="7">
        <v>400</v>
      </c>
      <c r="C1382">
        <v>8.9</v>
      </c>
      <c r="D1382">
        <v>7.5700000000000003E-2</v>
      </c>
      <c r="E1382">
        <v>71.3</v>
      </c>
      <c r="F1382">
        <v>1.03088E-2</v>
      </c>
      <c r="G1382">
        <v>138.12299999999999</v>
      </c>
      <c r="L1382" s="40">
        <v>134.47800000000001</v>
      </c>
      <c r="M1382" s="20">
        <v>134.47800000000001</v>
      </c>
      <c r="S1382" s="14">
        <v>88.057218895542249</v>
      </c>
      <c r="T1382" s="14">
        <v>6300</v>
      </c>
    </row>
    <row r="1383" spans="1:20">
      <c r="A1383">
        <v>73</v>
      </c>
      <c r="B1383" s="7">
        <v>500</v>
      </c>
      <c r="C1383">
        <v>8.9</v>
      </c>
      <c r="D1383">
        <v>0.13789999999999999</v>
      </c>
      <c r="E1383">
        <v>71.3</v>
      </c>
      <c r="F1383">
        <v>1.03088E-2</v>
      </c>
      <c r="G1383">
        <v>138.523</v>
      </c>
      <c r="L1383" s="40">
        <v>134.49799999999999</v>
      </c>
      <c r="M1383" s="20">
        <v>134.49799999999999</v>
      </c>
      <c r="S1383" s="14">
        <v>88.123752495009981</v>
      </c>
      <c r="T1383" s="14">
        <v>6300</v>
      </c>
    </row>
    <row r="1384" spans="1:20">
      <c r="A1384">
        <v>55</v>
      </c>
      <c r="B1384" s="7">
        <v>630</v>
      </c>
      <c r="C1384">
        <v>8.9</v>
      </c>
      <c r="D1384">
        <v>0.18099999999999999</v>
      </c>
      <c r="E1384">
        <v>71.3</v>
      </c>
      <c r="F1384">
        <v>1.03088E-2</v>
      </c>
      <c r="G1384">
        <v>138.423</v>
      </c>
      <c r="L1384" s="40">
        <v>134.51499999999999</v>
      </c>
      <c r="M1384" s="20">
        <v>134.51499999999999</v>
      </c>
      <c r="S1384" s="14">
        <v>88.190286094477699</v>
      </c>
      <c r="T1384" s="14">
        <v>6300</v>
      </c>
    </row>
    <row r="1385" spans="1:20">
      <c r="A1385">
        <v>181</v>
      </c>
      <c r="B1385" s="7">
        <v>800</v>
      </c>
      <c r="C1385">
        <v>8.9</v>
      </c>
      <c r="D1385">
        <v>0.12989999999999999</v>
      </c>
      <c r="E1385">
        <v>71.3</v>
      </c>
      <c r="F1385">
        <v>1.03088E-2</v>
      </c>
      <c r="G1385">
        <v>137.81299999999999</v>
      </c>
      <c r="L1385" s="40">
        <v>134.52799999999999</v>
      </c>
      <c r="M1385" s="20">
        <v>134.52799999999999</v>
      </c>
      <c r="S1385" s="14">
        <v>88.256819693945431</v>
      </c>
      <c r="T1385" s="14">
        <v>6300</v>
      </c>
    </row>
    <row r="1386" spans="1:20">
      <c r="A1386">
        <v>124</v>
      </c>
      <c r="B1386" s="7">
        <v>1000</v>
      </c>
      <c r="C1386">
        <v>8.9</v>
      </c>
      <c r="D1386">
        <v>0.12809999999999999</v>
      </c>
      <c r="E1386">
        <v>71.3</v>
      </c>
      <c r="F1386">
        <v>1.03088E-2</v>
      </c>
      <c r="G1386">
        <v>135.43299999999999</v>
      </c>
      <c r="L1386" s="40">
        <v>134.53299999999999</v>
      </c>
      <c r="M1386" s="20">
        <v>134.53299999999999</v>
      </c>
      <c r="S1386" s="14">
        <v>88.323353293413163</v>
      </c>
      <c r="T1386" s="14">
        <v>6300</v>
      </c>
    </row>
    <row r="1387" spans="1:20">
      <c r="A1387">
        <v>55</v>
      </c>
      <c r="B1387" s="7">
        <v>1250</v>
      </c>
      <c r="C1387">
        <v>8.9</v>
      </c>
      <c r="D1387">
        <v>0.1633</v>
      </c>
      <c r="E1387">
        <v>71.3</v>
      </c>
      <c r="F1387">
        <v>1.03088E-2</v>
      </c>
      <c r="G1387">
        <v>132.79300000000001</v>
      </c>
      <c r="L1387" s="40">
        <v>134.55600000000001</v>
      </c>
      <c r="M1387" s="20">
        <v>134.55600000000001</v>
      </c>
      <c r="S1387" s="14">
        <v>88.389886892880895</v>
      </c>
      <c r="T1387" s="14">
        <v>6300</v>
      </c>
    </row>
    <row r="1388" spans="1:20">
      <c r="A1388">
        <v>136</v>
      </c>
      <c r="B1388" s="7">
        <v>1600</v>
      </c>
      <c r="C1388">
        <v>8.9</v>
      </c>
      <c r="D1388">
        <v>0.13389999999999999</v>
      </c>
      <c r="E1388">
        <v>71.3</v>
      </c>
      <c r="F1388">
        <v>1.03088E-2</v>
      </c>
      <c r="G1388">
        <v>128.76300000000001</v>
      </c>
      <c r="L1388" s="40">
        <v>134.56299999999999</v>
      </c>
      <c r="M1388" s="20">
        <v>134.56299999999999</v>
      </c>
      <c r="S1388" s="14">
        <v>88.456420492348627</v>
      </c>
      <c r="T1388" s="14">
        <v>6300</v>
      </c>
    </row>
    <row r="1389" spans="1:20">
      <c r="A1389">
        <v>5</v>
      </c>
      <c r="B1389" s="7">
        <v>2000</v>
      </c>
      <c r="C1389">
        <v>8.9</v>
      </c>
      <c r="D1389">
        <v>7.0699999999999999E-2</v>
      </c>
      <c r="E1389">
        <v>71.3</v>
      </c>
      <c r="F1389">
        <v>1.03088E-2</v>
      </c>
      <c r="G1389">
        <v>124.233</v>
      </c>
      <c r="L1389" s="40">
        <v>134.56800000000001</v>
      </c>
      <c r="M1389" s="20">
        <v>134.56800000000001</v>
      </c>
      <c r="S1389" s="14">
        <v>88.522954091816359</v>
      </c>
      <c r="T1389" s="14">
        <v>6300</v>
      </c>
    </row>
    <row r="1390" spans="1:20">
      <c r="A1390">
        <v>179</v>
      </c>
      <c r="B1390" s="7">
        <v>2500</v>
      </c>
      <c r="C1390">
        <v>8.9</v>
      </c>
      <c r="D1390">
        <v>8.3199999999999996E-2</v>
      </c>
      <c r="E1390">
        <v>71.3</v>
      </c>
      <c r="F1390">
        <v>1.03088E-2</v>
      </c>
      <c r="G1390">
        <v>123.623</v>
      </c>
      <c r="L1390" s="40">
        <v>134.625</v>
      </c>
      <c r="M1390" s="20">
        <v>134.625</v>
      </c>
      <c r="S1390" s="14">
        <v>88.589487691284091</v>
      </c>
      <c r="T1390" s="14">
        <v>6300</v>
      </c>
    </row>
    <row r="1391" spans="1:20">
      <c r="A1391">
        <v>150</v>
      </c>
      <c r="B1391" s="7">
        <v>3150</v>
      </c>
      <c r="C1391">
        <v>8.9</v>
      </c>
      <c r="D1391">
        <v>0.1431</v>
      </c>
      <c r="E1391">
        <v>71.3</v>
      </c>
      <c r="F1391">
        <v>1.03088E-2</v>
      </c>
      <c r="G1391">
        <v>123.26300000000001</v>
      </c>
      <c r="L1391" s="40">
        <v>134.82599999999999</v>
      </c>
      <c r="M1391" s="20">
        <v>134.82599999999999</v>
      </c>
      <c r="S1391" s="14">
        <v>88.656021290751823</v>
      </c>
      <c r="T1391" s="14">
        <v>6300</v>
      </c>
    </row>
    <row r="1392" spans="1:20">
      <c r="A1392">
        <v>140</v>
      </c>
      <c r="B1392" s="7">
        <v>4000</v>
      </c>
      <c r="C1392">
        <v>8.9</v>
      </c>
      <c r="D1392">
        <v>0.15379999999999999</v>
      </c>
      <c r="E1392">
        <v>71.3</v>
      </c>
      <c r="F1392">
        <v>1.03088E-2</v>
      </c>
      <c r="G1392">
        <v>120.24299999999999</v>
      </c>
      <c r="L1392" s="40">
        <v>134.85300000000001</v>
      </c>
      <c r="M1392" s="20">
        <v>134.85300000000001</v>
      </c>
      <c r="S1392" s="14">
        <v>88.722554890219556</v>
      </c>
      <c r="T1392" s="14">
        <v>6300</v>
      </c>
    </row>
    <row r="1393" spans="1:20">
      <c r="A1393">
        <v>96</v>
      </c>
      <c r="B1393" s="7">
        <v>5000</v>
      </c>
      <c r="C1393">
        <v>8.9</v>
      </c>
      <c r="D1393">
        <v>4.6899999999999997E-2</v>
      </c>
      <c r="E1393">
        <v>71.3</v>
      </c>
      <c r="F1393">
        <v>1.03088E-2</v>
      </c>
      <c r="G1393">
        <v>116.723</v>
      </c>
      <c r="L1393" s="40">
        <v>134.87</v>
      </c>
      <c r="M1393" s="20">
        <v>134.87</v>
      </c>
      <c r="S1393" s="14">
        <v>88.789088489687288</v>
      </c>
      <c r="T1393" s="14">
        <v>6300</v>
      </c>
    </row>
    <row r="1394" spans="1:20">
      <c r="A1394">
        <v>157</v>
      </c>
      <c r="B1394" s="7">
        <v>6300</v>
      </c>
      <c r="C1394">
        <v>8.9</v>
      </c>
      <c r="D1394">
        <v>6.1499999999999999E-2</v>
      </c>
      <c r="E1394">
        <v>71.3</v>
      </c>
      <c r="F1394">
        <v>1.03088E-2</v>
      </c>
      <c r="G1394">
        <v>117.253</v>
      </c>
      <c r="L1394" s="40">
        <v>134.928</v>
      </c>
      <c r="M1394" s="20">
        <v>134.928</v>
      </c>
      <c r="S1394" s="14">
        <v>88.85562208915502</v>
      </c>
      <c r="T1394" s="14">
        <v>6300</v>
      </c>
    </row>
    <row r="1395" spans="1:20">
      <c r="A1395">
        <v>51</v>
      </c>
      <c r="B1395" s="7">
        <v>200</v>
      </c>
      <c r="C1395">
        <v>8.9</v>
      </c>
      <c r="D1395">
        <v>9.2600000000000002E-2</v>
      </c>
      <c r="E1395">
        <v>39.6</v>
      </c>
      <c r="F1395">
        <v>1.2459599999999999E-2</v>
      </c>
      <c r="G1395">
        <v>133.41999999999999</v>
      </c>
      <c r="L1395" s="40">
        <v>134.93799999999999</v>
      </c>
      <c r="M1395" s="20">
        <v>134.93799999999999</v>
      </c>
      <c r="S1395" s="14">
        <v>88.922155688622752</v>
      </c>
      <c r="T1395" s="14">
        <v>6300</v>
      </c>
    </row>
    <row r="1396" spans="1:20">
      <c r="A1396">
        <v>153</v>
      </c>
      <c r="B1396" s="7">
        <v>250</v>
      </c>
      <c r="C1396">
        <v>8.9</v>
      </c>
      <c r="D1396">
        <v>0.1201</v>
      </c>
      <c r="E1396">
        <v>39.6</v>
      </c>
      <c r="F1396">
        <v>1.2459599999999999E-2</v>
      </c>
      <c r="G1396">
        <v>134.34</v>
      </c>
      <c r="L1396" s="40">
        <v>134.946</v>
      </c>
      <c r="M1396" s="20">
        <v>134.946</v>
      </c>
      <c r="S1396" s="14">
        <v>88.988689288090484</v>
      </c>
      <c r="T1396" s="14">
        <v>6300</v>
      </c>
    </row>
    <row r="1397" spans="1:20">
      <c r="A1397">
        <v>137</v>
      </c>
      <c r="B1397" s="7">
        <v>315</v>
      </c>
      <c r="C1397">
        <v>8.9</v>
      </c>
      <c r="D1397">
        <v>0.1855</v>
      </c>
      <c r="E1397">
        <v>39.6</v>
      </c>
      <c r="F1397">
        <v>1.2459599999999999E-2</v>
      </c>
      <c r="G1397">
        <v>135.38</v>
      </c>
      <c r="L1397" s="40">
        <v>134.976</v>
      </c>
      <c r="M1397" s="20">
        <v>134.976</v>
      </c>
      <c r="S1397" s="14">
        <v>89.055222887558216</v>
      </c>
      <c r="T1397" s="14">
        <v>6300</v>
      </c>
    </row>
    <row r="1398" spans="1:20">
      <c r="A1398">
        <v>195</v>
      </c>
      <c r="B1398" s="7">
        <v>400</v>
      </c>
      <c r="C1398">
        <v>8.9</v>
      </c>
      <c r="D1398">
        <v>0.13450000000000001</v>
      </c>
      <c r="E1398">
        <v>39.6</v>
      </c>
      <c r="F1398">
        <v>1.2459599999999999E-2</v>
      </c>
      <c r="G1398">
        <v>135.54</v>
      </c>
      <c r="L1398" s="40">
        <v>134.98699999999999</v>
      </c>
      <c r="M1398" s="20">
        <v>134.98699999999999</v>
      </c>
      <c r="S1398" s="14">
        <v>89.121756487025948</v>
      </c>
      <c r="T1398" s="14">
        <v>6300</v>
      </c>
    </row>
    <row r="1399" spans="1:20">
      <c r="A1399">
        <v>116</v>
      </c>
      <c r="B1399" s="7">
        <v>500</v>
      </c>
      <c r="C1399">
        <v>8.9</v>
      </c>
      <c r="D1399">
        <v>0.19620000000000001</v>
      </c>
      <c r="E1399">
        <v>39.6</v>
      </c>
      <c r="F1399">
        <v>1.2459599999999999E-2</v>
      </c>
      <c r="G1399">
        <v>133.79</v>
      </c>
      <c r="L1399" s="40">
        <v>134.99600000000001</v>
      </c>
      <c r="M1399" s="20">
        <v>134.99600000000001</v>
      </c>
      <c r="S1399" s="14">
        <v>89.18829008649368</v>
      </c>
      <c r="T1399" s="14">
        <v>6300</v>
      </c>
    </row>
    <row r="1400" spans="1:20">
      <c r="A1400">
        <v>196</v>
      </c>
      <c r="B1400" s="7">
        <v>630</v>
      </c>
      <c r="C1400">
        <v>8.9</v>
      </c>
      <c r="D1400">
        <v>0.1168</v>
      </c>
      <c r="E1400">
        <v>39.6</v>
      </c>
      <c r="F1400">
        <v>1.2459599999999999E-2</v>
      </c>
      <c r="G1400">
        <v>131.91999999999999</v>
      </c>
      <c r="L1400" s="40">
        <v>135.07</v>
      </c>
      <c r="M1400" s="20">
        <v>135.07</v>
      </c>
      <c r="S1400" s="14">
        <v>89.254823685961398</v>
      </c>
      <c r="T1400" s="14">
        <v>6300</v>
      </c>
    </row>
    <row r="1401" spans="1:20">
      <c r="A1401">
        <v>65</v>
      </c>
      <c r="B1401" s="7">
        <v>800</v>
      </c>
      <c r="C1401">
        <v>8.9</v>
      </c>
      <c r="D1401">
        <v>0.14879999999999999</v>
      </c>
      <c r="E1401">
        <v>39.6</v>
      </c>
      <c r="F1401">
        <v>1.2459599999999999E-2</v>
      </c>
      <c r="G1401">
        <v>130.94</v>
      </c>
      <c r="L1401" s="40">
        <v>135.07900000000001</v>
      </c>
      <c r="M1401" s="20">
        <v>135.07900000000001</v>
      </c>
      <c r="S1401" s="14">
        <v>89.32135728542913</v>
      </c>
      <c r="T1401" s="14">
        <v>6300</v>
      </c>
    </row>
    <row r="1402" spans="1:20">
      <c r="A1402">
        <v>194</v>
      </c>
      <c r="B1402" s="7">
        <v>1000</v>
      </c>
      <c r="C1402">
        <v>8.9</v>
      </c>
      <c r="D1402">
        <v>0.16689999999999999</v>
      </c>
      <c r="E1402">
        <v>39.6</v>
      </c>
      <c r="F1402">
        <v>1.2459599999999999E-2</v>
      </c>
      <c r="G1402">
        <v>129.58000000000001</v>
      </c>
      <c r="L1402" s="40">
        <v>135.16399999999999</v>
      </c>
      <c r="M1402" s="20">
        <v>135.16399999999999</v>
      </c>
      <c r="S1402" s="14">
        <v>89.387890884896862</v>
      </c>
      <c r="T1402" s="14">
        <v>6300</v>
      </c>
    </row>
    <row r="1403" spans="1:20">
      <c r="A1403">
        <v>113</v>
      </c>
      <c r="B1403" s="7">
        <v>1250</v>
      </c>
      <c r="C1403">
        <v>8.9</v>
      </c>
      <c r="D1403">
        <v>8.3599999999999994E-2</v>
      </c>
      <c r="E1403">
        <v>39.6</v>
      </c>
      <c r="F1403">
        <v>1.2459599999999999E-2</v>
      </c>
      <c r="G1403">
        <v>127.71</v>
      </c>
      <c r="L1403" s="40">
        <v>135.191</v>
      </c>
      <c r="M1403" s="20">
        <v>135.191</v>
      </c>
      <c r="S1403" s="14">
        <v>89.454424484364594</v>
      </c>
      <c r="T1403" s="14">
        <v>6300</v>
      </c>
    </row>
    <row r="1404" spans="1:20">
      <c r="A1404">
        <v>85</v>
      </c>
      <c r="B1404" s="7">
        <v>1600</v>
      </c>
      <c r="C1404">
        <v>8.9</v>
      </c>
      <c r="D1404">
        <v>0.1479</v>
      </c>
      <c r="E1404">
        <v>39.6</v>
      </c>
      <c r="F1404">
        <v>1.2459599999999999E-2</v>
      </c>
      <c r="G1404">
        <v>123.82</v>
      </c>
      <c r="L1404" s="40">
        <v>135.227</v>
      </c>
      <c r="M1404" s="20">
        <v>135.227</v>
      </c>
      <c r="S1404" s="14">
        <v>89.520958083832326</v>
      </c>
      <c r="T1404" s="14">
        <v>6300</v>
      </c>
    </row>
    <row r="1405" spans="1:20">
      <c r="A1405">
        <v>190</v>
      </c>
      <c r="B1405" s="7">
        <v>2000</v>
      </c>
      <c r="C1405">
        <v>8.9</v>
      </c>
      <c r="D1405">
        <v>0.1255</v>
      </c>
      <c r="E1405">
        <v>39.6</v>
      </c>
      <c r="F1405">
        <v>1.2459599999999999E-2</v>
      </c>
      <c r="G1405">
        <v>119.04</v>
      </c>
      <c r="L1405" s="40">
        <v>135.23400000000001</v>
      </c>
      <c r="M1405" s="20">
        <v>135.23400000000001</v>
      </c>
      <c r="S1405" s="14">
        <v>89.587491683300058</v>
      </c>
      <c r="T1405" s="14">
        <v>6300</v>
      </c>
    </row>
    <row r="1406" spans="1:20">
      <c r="A1406">
        <v>148</v>
      </c>
      <c r="B1406" s="7">
        <v>2500</v>
      </c>
      <c r="C1406">
        <v>8.9</v>
      </c>
      <c r="D1406">
        <v>0.1578</v>
      </c>
      <c r="E1406">
        <v>39.6</v>
      </c>
      <c r="F1406">
        <v>1.2459599999999999E-2</v>
      </c>
      <c r="G1406">
        <v>119.19</v>
      </c>
      <c r="L1406" s="40">
        <v>135.24799999999999</v>
      </c>
      <c r="M1406" s="20">
        <v>135.24799999999999</v>
      </c>
      <c r="S1406" s="14">
        <v>89.65402528276779</v>
      </c>
      <c r="T1406" s="14">
        <v>6300</v>
      </c>
    </row>
    <row r="1407" spans="1:20">
      <c r="A1407">
        <v>54</v>
      </c>
      <c r="B1407" s="7">
        <v>3150</v>
      </c>
      <c r="C1407">
        <v>8.9</v>
      </c>
      <c r="D1407">
        <v>0.17019999999999999</v>
      </c>
      <c r="E1407">
        <v>39.6</v>
      </c>
      <c r="F1407">
        <v>1.2459599999999999E-2</v>
      </c>
      <c r="G1407">
        <v>119.35</v>
      </c>
      <c r="L1407" s="40">
        <v>135.30799999999999</v>
      </c>
      <c r="M1407" s="20">
        <v>135.30799999999999</v>
      </c>
      <c r="S1407" s="14">
        <v>89.720558882235522</v>
      </c>
      <c r="T1407" s="14">
        <v>6300</v>
      </c>
    </row>
    <row r="1408" spans="1:20">
      <c r="A1408">
        <v>183</v>
      </c>
      <c r="B1408" s="7">
        <v>4000</v>
      </c>
      <c r="C1408">
        <v>8.9</v>
      </c>
      <c r="D1408">
        <v>0.13969999999999999</v>
      </c>
      <c r="E1408">
        <v>39.6</v>
      </c>
      <c r="F1408">
        <v>1.2459599999999999E-2</v>
      </c>
      <c r="G1408">
        <v>116.22</v>
      </c>
      <c r="L1408" s="40">
        <v>135.32400000000001</v>
      </c>
      <c r="M1408" s="20">
        <v>135.32400000000001</v>
      </c>
      <c r="S1408" s="14">
        <v>89.787092481703255</v>
      </c>
      <c r="T1408" s="14">
        <v>6300</v>
      </c>
    </row>
    <row r="1409" spans="1:20">
      <c r="A1409">
        <v>100</v>
      </c>
      <c r="B1409" s="7">
        <v>5000</v>
      </c>
      <c r="C1409">
        <v>8.9</v>
      </c>
      <c r="D1409">
        <v>0.17929999999999999</v>
      </c>
      <c r="E1409">
        <v>39.6</v>
      </c>
      <c r="F1409">
        <v>1.2459599999999999E-2</v>
      </c>
      <c r="G1409">
        <v>113.08</v>
      </c>
      <c r="L1409" s="40">
        <v>135.328</v>
      </c>
      <c r="M1409" s="20">
        <v>135.328</v>
      </c>
      <c r="S1409" s="14">
        <v>89.853626081170987</v>
      </c>
      <c r="T1409" s="14">
        <v>6300</v>
      </c>
    </row>
    <row r="1410" spans="1:20">
      <c r="A1410">
        <v>92</v>
      </c>
      <c r="B1410" s="7">
        <v>6300</v>
      </c>
      <c r="C1410">
        <v>8.9</v>
      </c>
      <c r="D1410">
        <v>6.6500000000000004E-2</v>
      </c>
      <c r="E1410">
        <v>39.6</v>
      </c>
      <c r="F1410">
        <v>1.2459599999999999E-2</v>
      </c>
      <c r="G1410">
        <v>113.11</v>
      </c>
      <c r="L1410" s="40">
        <v>135.32900000000001</v>
      </c>
      <c r="M1410" s="20">
        <v>135.32900000000001</v>
      </c>
      <c r="S1410" s="14">
        <v>89.920159680638719</v>
      </c>
      <c r="T1410" s="14">
        <v>6300</v>
      </c>
    </row>
    <row r="1411" spans="1:20">
      <c r="A1411">
        <v>157</v>
      </c>
      <c r="B1411" s="7">
        <v>200</v>
      </c>
      <c r="C1411">
        <v>12.3</v>
      </c>
      <c r="D1411">
        <v>0.1961</v>
      </c>
      <c r="E1411">
        <v>71.3</v>
      </c>
      <c r="F1411">
        <v>3.3779200000000002E-2</v>
      </c>
      <c r="G1411">
        <v>130.58799999999999</v>
      </c>
      <c r="L1411" s="40">
        <v>135.346</v>
      </c>
      <c r="M1411" s="20">
        <v>135.346</v>
      </c>
      <c r="S1411" s="14">
        <v>89.986693280106451</v>
      </c>
      <c r="T1411" s="14">
        <v>6300</v>
      </c>
    </row>
    <row r="1412" spans="1:20">
      <c r="A1412">
        <v>40</v>
      </c>
      <c r="B1412" s="7">
        <v>250</v>
      </c>
      <c r="C1412">
        <v>12.3</v>
      </c>
      <c r="D1412">
        <v>0.1918</v>
      </c>
      <c r="E1412">
        <v>71.3</v>
      </c>
      <c r="F1412">
        <v>3.3779200000000002E-2</v>
      </c>
      <c r="G1412">
        <v>131.56800000000001</v>
      </c>
      <c r="L1412" s="40">
        <v>135.36799999999999</v>
      </c>
      <c r="M1412" s="20">
        <v>135.36799999999999</v>
      </c>
      <c r="S1412" s="14">
        <v>90.053226879574183</v>
      </c>
      <c r="T1412" s="14">
        <v>6300</v>
      </c>
    </row>
    <row r="1413" spans="1:20">
      <c r="A1413">
        <v>217</v>
      </c>
      <c r="B1413" s="7">
        <v>315</v>
      </c>
      <c r="C1413">
        <v>12.3</v>
      </c>
      <c r="D1413">
        <v>4.9000000000000002E-2</v>
      </c>
      <c r="E1413">
        <v>71.3</v>
      </c>
      <c r="F1413">
        <v>3.3779200000000002E-2</v>
      </c>
      <c r="G1413">
        <v>137.06800000000001</v>
      </c>
      <c r="L1413" s="40">
        <v>135.38</v>
      </c>
      <c r="M1413" s="20">
        <v>135.38</v>
      </c>
      <c r="S1413" s="14">
        <v>90.119760479041915</v>
      </c>
      <c r="T1413" s="14">
        <v>6300</v>
      </c>
    </row>
    <row r="1414" spans="1:20">
      <c r="A1414">
        <v>137</v>
      </c>
      <c r="B1414" s="7">
        <v>400</v>
      </c>
      <c r="C1414">
        <v>12.3</v>
      </c>
      <c r="D1414">
        <v>9.6199999999999994E-2</v>
      </c>
      <c r="E1414">
        <v>71.3</v>
      </c>
      <c r="F1414">
        <v>3.3779200000000002E-2</v>
      </c>
      <c r="G1414">
        <v>139.428</v>
      </c>
      <c r="L1414" s="40">
        <v>135.42599999999999</v>
      </c>
      <c r="M1414" s="20">
        <v>135.42599999999999</v>
      </c>
      <c r="S1414" s="14">
        <v>90.186294078509647</v>
      </c>
      <c r="T1414" s="14">
        <v>6300</v>
      </c>
    </row>
    <row r="1415" spans="1:20">
      <c r="A1415">
        <v>91</v>
      </c>
      <c r="B1415" s="7">
        <v>500</v>
      </c>
      <c r="C1415">
        <v>12.3</v>
      </c>
      <c r="D1415">
        <v>0.13930000000000001</v>
      </c>
      <c r="E1415">
        <v>71.3</v>
      </c>
      <c r="F1415">
        <v>3.3779200000000002E-2</v>
      </c>
      <c r="G1415">
        <v>140.15799999999999</v>
      </c>
      <c r="L1415" s="40">
        <v>135.43299999999999</v>
      </c>
      <c r="M1415" s="20">
        <v>135.43299999999999</v>
      </c>
      <c r="S1415" s="14">
        <v>90.252827677977379</v>
      </c>
      <c r="T1415" s="14">
        <v>6300</v>
      </c>
    </row>
    <row r="1416" spans="1:20">
      <c r="A1416">
        <v>96</v>
      </c>
      <c r="B1416" s="7">
        <v>630</v>
      </c>
      <c r="C1416">
        <v>12.3</v>
      </c>
      <c r="D1416">
        <v>0.16309999999999999</v>
      </c>
      <c r="E1416">
        <v>71.3</v>
      </c>
      <c r="F1416">
        <v>3.3779200000000002E-2</v>
      </c>
      <c r="G1416">
        <v>135.36799999999999</v>
      </c>
      <c r="L1416" s="40">
        <v>135.459</v>
      </c>
      <c r="M1416" s="20">
        <v>135.459</v>
      </c>
      <c r="S1416" s="14">
        <v>90.319361277445111</v>
      </c>
      <c r="T1416" s="14">
        <v>6300</v>
      </c>
    </row>
    <row r="1417" spans="1:20">
      <c r="A1417">
        <v>203</v>
      </c>
      <c r="B1417" s="7">
        <v>800</v>
      </c>
      <c r="C1417">
        <v>12.3</v>
      </c>
      <c r="D1417">
        <v>0.1547</v>
      </c>
      <c r="E1417">
        <v>71.3</v>
      </c>
      <c r="F1417">
        <v>3.3779200000000002E-2</v>
      </c>
      <c r="G1417">
        <v>127.318</v>
      </c>
      <c r="L1417" s="40">
        <v>135.46799999999999</v>
      </c>
      <c r="M1417" s="20">
        <v>135.46799999999999</v>
      </c>
      <c r="S1417" s="14">
        <v>90.385894876912829</v>
      </c>
      <c r="T1417" s="14">
        <v>6300</v>
      </c>
    </row>
    <row r="1418" spans="1:20">
      <c r="A1418">
        <v>205</v>
      </c>
      <c r="B1418" s="7">
        <v>1000</v>
      </c>
      <c r="C1418">
        <v>12.3</v>
      </c>
      <c r="D1418">
        <v>7.8600000000000003E-2</v>
      </c>
      <c r="E1418">
        <v>71.3</v>
      </c>
      <c r="F1418">
        <v>3.3779200000000002E-2</v>
      </c>
      <c r="G1418">
        <v>127.928</v>
      </c>
      <c r="L1418" s="40">
        <v>135.48400000000001</v>
      </c>
      <c r="M1418" s="20">
        <v>135.48400000000001</v>
      </c>
      <c r="S1418" s="14">
        <v>90.452428476380561</v>
      </c>
      <c r="T1418" s="14">
        <v>6300</v>
      </c>
    </row>
    <row r="1419" spans="1:20">
      <c r="A1419">
        <v>188</v>
      </c>
      <c r="B1419" s="7">
        <v>1250</v>
      </c>
      <c r="C1419">
        <v>12.3</v>
      </c>
      <c r="D1419">
        <v>3.04E-2</v>
      </c>
      <c r="E1419">
        <v>71.3</v>
      </c>
      <c r="F1419">
        <v>3.3779200000000002E-2</v>
      </c>
      <c r="G1419">
        <v>126.648</v>
      </c>
      <c r="L1419" s="40">
        <v>135.49</v>
      </c>
      <c r="M1419" s="20">
        <v>135.49</v>
      </c>
      <c r="S1419" s="14">
        <v>90.518962075848293</v>
      </c>
      <c r="T1419" s="14">
        <v>6300</v>
      </c>
    </row>
    <row r="1420" spans="1:20">
      <c r="A1420">
        <v>29</v>
      </c>
      <c r="B1420" s="7">
        <v>1600</v>
      </c>
      <c r="C1420">
        <v>12.3</v>
      </c>
      <c r="D1420">
        <v>0.1668</v>
      </c>
      <c r="E1420">
        <v>71.3</v>
      </c>
      <c r="F1420">
        <v>3.3779200000000002E-2</v>
      </c>
      <c r="G1420">
        <v>124.748</v>
      </c>
      <c r="L1420" s="40">
        <v>135.54</v>
      </c>
      <c r="M1420" s="20">
        <v>135.54</v>
      </c>
      <c r="S1420" s="14">
        <v>90.585495675316025</v>
      </c>
      <c r="T1420" s="14">
        <v>6300</v>
      </c>
    </row>
    <row r="1421" spans="1:20">
      <c r="A1421">
        <v>189</v>
      </c>
      <c r="B1421" s="7">
        <v>2000</v>
      </c>
      <c r="C1421">
        <v>12.3</v>
      </c>
      <c r="D1421">
        <v>0.1191</v>
      </c>
      <c r="E1421">
        <v>71.3</v>
      </c>
      <c r="F1421">
        <v>3.3779200000000002E-2</v>
      </c>
      <c r="G1421">
        <v>122.218</v>
      </c>
      <c r="L1421" s="40">
        <v>135.67400000000001</v>
      </c>
      <c r="M1421" s="20">
        <v>135.67400000000001</v>
      </c>
      <c r="S1421" s="14">
        <v>90.652029274783757</v>
      </c>
      <c r="T1421" s="14">
        <v>6300</v>
      </c>
    </row>
    <row r="1422" spans="1:20">
      <c r="A1422">
        <v>34</v>
      </c>
      <c r="B1422" s="7">
        <v>2500</v>
      </c>
      <c r="C1422">
        <v>12.3</v>
      </c>
      <c r="D1422">
        <v>8.6699999999999999E-2</v>
      </c>
      <c r="E1422">
        <v>71.3</v>
      </c>
      <c r="F1422">
        <v>3.3779200000000002E-2</v>
      </c>
      <c r="G1422">
        <v>121.318</v>
      </c>
      <c r="L1422" s="40">
        <v>135.803</v>
      </c>
      <c r="M1422" s="20">
        <v>135.803</v>
      </c>
      <c r="S1422" s="14">
        <v>90.718562874251489</v>
      </c>
      <c r="T1422" s="14">
        <v>6300</v>
      </c>
    </row>
    <row r="1423" spans="1:20">
      <c r="A1423">
        <v>56</v>
      </c>
      <c r="B1423" s="7">
        <v>3150</v>
      </c>
      <c r="C1423">
        <v>12.3</v>
      </c>
      <c r="D1423">
        <v>9.8699999999999996E-2</v>
      </c>
      <c r="E1423">
        <v>71.3</v>
      </c>
      <c r="F1423">
        <v>3.3779200000000002E-2</v>
      </c>
      <c r="G1423">
        <v>120.798</v>
      </c>
      <c r="L1423" s="40">
        <v>135.86600000000001</v>
      </c>
      <c r="M1423" s="20">
        <v>135.86600000000001</v>
      </c>
      <c r="S1423" s="14">
        <v>90.785096473719221</v>
      </c>
      <c r="T1423" s="14">
        <v>6300</v>
      </c>
    </row>
    <row r="1424" spans="1:20">
      <c r="A1424">
        <v>49</v>
      </c>
      <c r="B1424" s="7">
        <v>4000</v>
      </c>
      <c r="C1424">
        <v>12.3</v>
      </c>
      <c r="D1424">
        <v>9.5200000000000007E-2</v>
      </c>
      <c r="E1424">
        <v>71.3</v>
      </c>
      <c r="F1424">
        <v>3.3779200000000002E-2</v>
      </c>
      <c r="G1424">
        <v>118.018</v>
      </c>
      <c r="L1424" s="40">
        <v>135.92400000000001</v>
      </c>
      <c r="M1424" s="20">
        <v>135.92400000000001</v>
      </c>
      <c r="S1424" s="14">
        <v>90.851630073186953</v>
      </c>
      <c r="T1424" s="14">
        <v>8000</v>
      </c>
    </row>
    <row r="1425" spans="1:20">
      <c r="A1425">
        <v>145</v>
      </c>
      <c r="B1425" s="7">
        <v>5000</v>
      </c>
      <c r="C1425">
        <v>12.3</v>
      </c>
      <c r="D1425">
        <v>0.1336</v>
      </c>
      <c r="E1425">
        <v>71.3</v>
      </c>
      <c r="F1425">
        <v>3.3779200000000002E-2</v>
      </c>
      <c r="G1425">
        <v>116.108</v>
      </c>
      <c r="L1425" s="40">
        <v>135.93799999999999</v>
      </c>
      <c r="M1425" s="20">
        <v>135.93799999999999</v>
      </c>
      <c r="S1425" s="14">
        <v>90.918163672654686</v>
      </c>
      <c r="T1425" s="14">
        <v>8000</v>
      </c>
    </row>
    <row r="1426" spans="1:20">
      <c r="A1426">
        <v>11</v>
      </c>
      <c r="B1426" s="7">
        <v>6300</v>
      </c>
      <c r="C1426">
        <v>12.3</v>
      </c>
      <c r="D1426">
        <v>5.8500000000000003E-2</v>
      </c>
      <c r="E1426">
        <v>71.3</v>
      </c>
      <c r="F1426">
        <v>3.3779200000000002E-2</v>
      </c>
      <c r="G1426">
        <v>113.958</v>
      </c>
      <c r="L1426" s="40">
        <v>135.953</v>
      </c>
      <c r="M1426" s="20">
        <v>135.953</v>
      </c>
      <c r="S1426" s="14">
        <v>90.984697272122418</v>
      </c>
      <c r="T1426" s="14">
        <v>8000</v>
      </c>
    </row>
    <row r="1427" spans="1:20">
      <c r="A1427">
        <v>75</v>
      </c>
      <c r="B1427" s="7">
        <v>200</v>
      </c>
      <c r="C1427">
        <v>12.3</v>
      </c>
      <c r="D1427">
        <v>0.1217</v>
      </c>
      <c r="E1427">
        <v>55.5</v>
      </c>
      <c r="F1427">
        <v>3.6823300000000003E-2</v>
      </c>
      <c r="G1427">
        <v>132.304</v>
      </c>
      <c r="L1427" s="40">
        <v>135.95599999999999</v>
      </c>
      <c r="M1427" s="20">
        <v>135.95599999999999</v>
      </c>
      <c r="S1427" s="14">
        <v>91.05123087159015</v>
      </c>
      <c r="T1427" s="14">
        <v>8000</v>
      </c>
    </row>
    <row r="1428" spans="1:20">
      <c r="A1428">
        <v>155</v>
      </c>
      <c r="B1428" s="7">
        <v>250</v>
      </c>
      <c r="C1428">
        <v>12.3</v>
      </c>
      <c r="D1428">
        <v>0.1338</v>
      </c>
      <c r="E1428">
        <v>55.5</v>
      </c>
      <c r="F1428">
        <v>3.6823300000000003E-2</v>
      </c>
      <c r="G1428">
        <v>133.29400000000001</v>
      </c>
      <c r="L1428" s="40">
        <v>136.023</v>
      </c>
      <c r="M1428" s="20">
        <v>136.023</v>
      </c>
      <c r="S1428" s="14">
        <v>91.117764471057882</v>
      </c>
      <c r="T1428" s="14">
        <v>8000</v>
      </c>
    </row>
    <row r="1429" spans="1:20">
      <c r="A1429">
        <v>132</v>
      </c>
      <c r="B1429" s="7">
        <v>315</v>
      </c>
      <c r="C1429">
        <v>12.3</v>
      </c>
      <c r="D1429">
        <v>8.5500000000000007E-2</v>
      </c>
      <c r="E1429">
        <v>55.5</v>
      </c>
      <c r="F1429">
        <v>3.6823300000000003E-2</v>
      </c>
      <c r="G1429">
        <v>135.67400000000001</v>
      </c>
      <c r="L1429" s="40">
        <v>136.03100000000001</v>
      </c>
      <c r="M1429" s="20">
        <v>136.03100000000001</v>
      </c>
      <c r="S1429" s="14">
        <v>91.184298070525614</v>
      </c>
      <c r="T1429" s="14">
        <v>8000</v>
      </c>
    </row>
    <row r="1430" spans="1:20">
      <c r="A1430">
        <v>168</v>
      </c>
      <c r="B1430" s="7">
        <v>400</v>
      </c>
      <c r="C1430">
        <v>12.3</v>
      </c>
      <c r="D1430">
        <v>6.1800000000000001E-2</v>
      </c>
      <c r="E1430">
        <v>55.5</v>
      </c>
      <c r="F1430">
        <v>3.6823300000000003E-2</v>
      </c>
      <c r="G1430">
        <v>136.41399999999999</v>
      </c>
      <c r="L1430" s="40">
        <v>136.10300000000001</v>
      </c>
      <c r="M1430" s="20">
        <v>136.10300000000001</v>
      </c>
      <c r="S1430" s="14">
        <v>91.250831669993346</v>
      </c>
      <c r="T1430" s="14">
        <v>8000</v>
      </c>
    </row>
    <row r="1431" spans="1:20">
      <c r="A1431">
        <v>65</v>
      </c>
      <c r="B1431" s="7">
        <v>500</v>
      </c>
      <c r="C1431">
        <v>12.3</v>
      </c>
      <c r="D1431">
        <v>9.9000000000000005E-2</v>
      </c>
      <c r="E1431">
        <v>55.5</v>
      </c>
      <c r="F1431">
        <v>3.6823300000000003E-2</v>
      </c>
      <c r="G1431">
        <v>133.774</v>
      </c>
      <c r="L1431" s="40">
        <v>136.16300000000001</v>
      </c>
      <c r="M1431" s="20">
        <v>136.16300000000001</v>
      </c>
      <c r="S1431" s="14">
        <v>91.317365269461078</v>
      </c>
      <c r="T1431" s="14">
        <v>8000</v>
      </c>
    </row>
    <row r="1432" spans="1:20">
      <c r="A1432">
        <v>38</v>
      </c>
      <c r="B1432" s="7">
        <v>630</v>
      </c>
      <c r="C1432">
        <v>12.3</v>
      </c>
      <c r="D1432">
        <v>0.1908</v>
      </c>
      <c r="E1432">
        <v>55.5</v>
      </c>
      <c r="F1432">
        <v>3.6823300000000003E-2</v>
      </c>
      <c r="G1432">
        <v>124.244</v>
      </c>
      <c r="L1432" s="40">
        <v>136.166</v>
      </c>
      <c r="M1432" s="20">
        <v>136.166</v>
      </c>
      <c r="S1432" s="14">
        <v>91.38389886892881</v>
      </c>
      <c r="T1432" s="14">
        <v>8000</v>
      </c>
    </row>
    <row r="1433" spans="1:20">
      <c r="A1433">
        <v>186</v>
      </c>
      <c r="B1433" s="7">
        <v>800</v>
      </c>
      <c r="C1433">
        <v>12.3</v>
      </c>
      <c r="D1433">
        <v>0.17849999999999999</v>
      </c>
      <c r="E1433">
        <v>55.5</v>
      </c>
      <c r="F1433">
        <v>3.6823300000000003E-2</v>
      </c>
      <c r="G1433">
        <v>125.114</v>
      </c>
      <c r="L1433" s="40">
        <v>136.191</v>
      </c>
      <c r="M1433" s="20">
        <v>136.191</v>
      </c>
      <c r="S1433" s="14">
        <v>91.450432468396528</v>
      </c>
      <c r="T1433" s="14">
        <v>8000</v>
      </c>
    </row>
    <row r="1434" spans="1:20">
      <c r="A1434">
        <v>9</v>
      </c>
      <c r="B1434" s="7">
        <v>1000</v>
      </c>
      <c r="C1434">
        <v>12.3</v>
      </c>
      <c r="D1434">
        <v>7.7799999999999994E-2</v>
      </c>
      <c r="E1434">
        <v>55.5</v>
      </c>
      <c r="F1434">
        <v>3.6823300000000003E-2</v>
      </c>
      <c r="G1434">
        <v>125.48399999999999</v>
      </c>
      <c r="L1434" s="40">
        <v>136.28399999999999</v>
      </c>
      <c r="M1434" s="20">
        <v>136.28399999999999</v>
      </c>
      <c r="S1434" s="14">
        <v>91.51696606786426</v>
      </c>
      <c r="T1434" s="14">
        <v>8000</v>
      </c>
    </row>
    <row r="1435" spans="1:20">
      <c r="A1435">
        <v>146</v>
      </c>
      <c r="B1435" s="7">
        <v>1250</v>
      </c>
      <c r="C1435">
        <v>12.3</v>
      </c>
      <c r="D1435">
        <v>0.16089999999999999</v>
      </c>
      <c r="E1435">
        <v>55.5</v>
      </c>
      <c r="F1435">
        <v>3.6823300000000003E-2</v>
      </c>
      <c r="G1435">
        <v>124.214</v>
      </c>
      <c r="L1435" s="40">
        <v>136.38399999999999</v>
      </c>
      <c r="M1435" s="20">
        <v>136.38399999999999</v>
      </c>
      <c r="S1435" s="14">
        <v>91.583499667331992</v>
      </c>
      <c r="T1435" s="14">
        <v>8000</v>
      </c>
    </row>
    <row r="1436" spans="1:20">
      <c r="A1436">
        <v>123</v>
      </c>
      <c r="B1436" s="7">
        <v>1600</v>
      </c>
      <c r="C1436">
        <v>12.3</v>
      </c>
      <c r="D1436">
        <v>0.11</v>
      </c>
      <c r="E1436">
        <v>55.5</v>
      </c>
      <c r="F1436">
        <v>3.6823300000000003E-2</v>
      </c>
      <c r="G1436">
        <v>121.824</v>
      </c>
      <c r="L1436" s="40">
        <v>136.41399999999999</v>
      </c>
      <c r="M1436" s="20">
        <v>136.41399999999999</v>
      </c>
      <c r="S1436" s="14">
        <v>91.650033266799724</v>
      </c>
      <c r="T1436" s="14">
        <v>8000</v>
      </c>
    </row>
    <row r="1437" spans="1:20">
      <c r="A1437">
        <v>108</v>
      </c>
      <c r="B1437" s="7">
        <v>2000</v>
      </c>
      <c r="C1437">
        <v>12.3</v>
      </c>
      <c r="D1437">
        <v>4.5600000000000002E-2</v>
      </c>
      <c r="E1437">
        <v>55.5</v>
      </c>
      <c r="F1437">
        <v>3.6823300000000003E-2</v>
      </c>
      <c r="G1437">
        <v>118.56399999999999</v>
      </c>
      <c r="L1437" s="40">
        <v>136.536</v>
      </c>
      <c r="M1437" s="20">
        <v>136.536</v>
      </c>
      <c r="S1437" s="14">
        <v>91.716566866267456</v>
      </c>
      <c r="T1437" s="14">
        <v>8000</v>
      </c>
    </row>
    <row r="1438" spans="1:20">
      <c r="A1438">
        <v>221</v>
      </c>
      <c r="B1438" s="7">
        <v>2500</v>
      </c>
      <c r="C1438">
        <v>12.3</v>
      </c>
      <c r="D1438">
        <v>0.17069999999999999</v>
      </c>
      <c r="E1438">
        <v>55.5</v>
      </c>
      <c r="F1438">
        <v>3.6823300000000003E-2</v>
      </c>
      <c r="G1438">
        <v>117.054</v>
      </c>
      <c r="L1438" s="40">
        <v>136.583</v>
      </c>
      <c r="M1438" s="20">
        <v>136.583</v>
      </c>
      <c r="S1438" s="14">
        <v>91.783100465735188</v>
      </c>
      <c r="T1438" s="14">
        <v>8000</v>
      </c>
    </row>
    <row r="1439" spans="1:20">
      <c r="A1439">
        <v>201</v>
      </c>
      <c r="B1439" s="7">
        <v>3150</v>
      </c>
      <c r="C1439">
        <v>12.3</v>
      </c>
      <c r="D1439">
        <v>8.2900000000000001E-2</v>
      </c>
      <c r="E1439">
        <v>55.5</v>
      </c>
      <c r="F1439">
        <v>3.6823300000000003E-2</v>
      </c>
      <c r="G1439">
        <v>116.914</v>
      </c>
      <c r="L1439" s="40">
        <v>136.678</v>
      </c>
      <c r="M1439" s="20">
        <v>136.678</v>
      </c>
      <c r="S1439" s="14">
        <v>91.84963406520292</v>
      </c>
      <c r="T1439" s="14">
        <v>8000</v>
      </c>
    </row>
    <row r="1440" spans="1:20">
      <c r="A1440">
        <v>25</v>
      </c>
      <c r="B1440" s="7">
        <v>4000</v>
      </c>
      <c r="C1440">
        <v>12.3</v>
      </c>
      <c r="D1440">
        <v>6.4199999999999993E-2</v>
      </c>
      <c r="E1440">
        <v>55.5</v>
      </c>
      <c r="F1440">
        <v>3.6823300000000003E-2</v>
      </c>
      <c r="G1440">
        <v>114.404</v>
      </c>
      <c r="L1440" s="40">
        <v>136.75800000000001</v>
      </c>
      <c r="M1440" s="20">
        <v>136.75800000000001</v>
      </c>
      <c r="S1440" s="14">
        <v>91.916167664670652</v>
      </c>
      <c r="T1440" s="14">
        <v>8000</v>
      </c>
    </row>
    <row r="1441" spans="1:20">
      <c r="A1441">
        <v>72</v>
      </c>
      <c r="B1441" s="7">
        <v>5000</v>
      </c>
      <c r="C1441">
        <v>12.3</v>
      </c>
      <c r="D1441">
        <v>0.15720000000000001</v>
      </c>
      <c r="E1441">
        <v>55.5</v>
      </c>
      <c r="F1441">
        <v>3.6823300000000003E-2</v>
      </c>
      <c r="G1441">
        <v>112.014</v>
      </c>
      <c r="L1441" s="40">
        <v>136.798</v>
      </c>
      <c r="M1441" s="20">
        <v>136.798</v>
      </c>
      <c r="S1441" s="14">
        <v>91.982701264138385</v>
      </c>
      <c r="T1441" s="14">
        <v>8000</v>
      </c>
    </row>
    <row r="1442" spans="1:20">
      <c r="A1442">
        <v>213</v>
      </c>
      <c r="B1442" s="7">
        <v>6300</v>
      </c>
      <c r="C1442">
        <v>12.3</v>
      </c>
      <c r="D1442">
        <v>0.1434</v>
      </c>
      <c r="E1442">
        <v>55.5</v>
      </c>
      <c r="F1442">
        <v>3.6823300000000003E-2</v>
      </c>
      <c r="G1442">
        <v>110.124</v>
      </c>
      <c r="L1442" s="40">
        <v>136.82599999999999</v>
      </c>
      <c r="M1442" s="20">
        <v>136.82599999999999</v>
      </c>
      <c r="S1442" s="14">
        <v>92.049234863606117</v>
      </c>
      <c r="T1442" s="14">
        <v>8000</v>
      </c>
    </row>
    <row r="1443" spans="1:20">
      <c r="A1443">
        <v>129</v>
      </c>
      <c r="B1443" s="7">
        <v>200</v>
      </c>
      <c r="C1443">
        <v>12.3</v>
      </c>
      <c r="D1443">
        <v>0.12529999999999999</v>
      </c>
      <c r="E1443">
        <v>39.6</v>
      </c>
      <c r="F1443">
        <v>4.0826800000000003E-2</v>
      </c>
      <c r="G1443">
        <v>128.54499999999999</v>
      </c>
      <c r="L1443" s="40">
        <v>136.83699999999999</v>
      </c>
      <c r="M1443" s="20">
        <v>136.83699999999999</v>
      </c>
      <c r="S1443" s="14">
        <v>92.115768463073849</v>
      </c>
      <c r="T1443" s="14">
        <v>8000</v>
      </c>
    </row>
    <row r="1444" spans="1:20">
      <c r="A1444">
        <v>195</v>
      </c>
      <c r="B1444" s="7">
        <v>250</v>
      </c>
      <c r="C1444">
        <v>12.3</v>
      </c>
      <c r="D1444">
        <v>6.8400000000000002E-2</v>
      </c>
      <c r="E1444">
        <v>39.6</v>
      </c>
      <c r="F1444">
        <v>4.0826800000000003E-2</v>
      </c>
      <c r="G1444">
        <v>129.67500000000001</v>
      </c>
      <c r="L1444" s="40">
        <v>136.88300000000001</v>
      </c>
      <c r="M1444" s="20">
        <v>136.88300000000001</v>
      </c>
      <c r="S1444" s="14">
        <v>92.182302062541581</v>
      </c>
      <c r="T1444" s="14">
        <v>8000</v>
      </c>
    </row>
    <row r="1445" spans="1:20">
      <c r="A1445">
        <v>141</v>
      </c>
      <c r="B1445" s="7">
        <v>315</v>
      </c>
      <c r="C1445">
        <v>12.3</v>
      </c>
      <c r="D1445">
        <v>7.9699999999999993E-2</v>
      </c>
      <c r="E1445">
        <v>39.6</v>
      </c>
      <c r="F1445">
        <v>4.0826800000000003E-2</v>
      </c>
      <c r="G1445">
        <v>129.41499999999999</v>
      </c>
      <c r="L1445" s="40">
        <v>136.886</v>
      </c>
      <c r="M1445" s="20">
        <v>136.886</v>
      </c>
      <c r="S1445" s="14">
        <v>92.248835662009313</v>
      </c>
      <c r="T1445" s="14">
        <v>8000</v>
      </c>
    </row>
    <row r="1446" spans="1:20">
      <c r="A1446">
        <v>75</v>
      </c>
      <c r="B1446" s="7">
        <v>400</v>
      </c>
      <c r="C1446">
        <v>12.3</v>
      </c>
      <c r="D1446">
        <v>0.1149</v>
      </c>
      <c r="E1446">
        <v>39.6</v>
      </c>
      <c r="F1446">
        <v>4.0826800000000003E-2</v>
      </c>
      <c r="G1446">
        <v>128.26499999999999</v>
      </c>
      <c r="L1446" s="40">
        <v>136.941</v>
      </c>
      <c r="M1446" s="20">
        <v>136.941</v>
      </c>
      <c r="S1446" s="14">
        <v>92.315369261477045</v>
      </c>
      <c r="T1446" s="14">
        <v>8000</v>
      </c>
    </row>
    <row r="1447" spans="1:20">
      <c r="A1447">
        <v>33</v>
      </c>
      <c r="B1447" s="7">
        <v>500</v>
      </c>
      <c r="C1447">
        <v>12.3</v>
      </c>
      <c r="D1447">
        <v>0.1457</v>
      </c>
      <c r="E1447">
        <v>39.6</v>
      </c>
      <c r="F1447">
        <v>4.0826800000000003E-2</v>
      </c>
      <c r="G1447">
        <v>122.205</v>
      </c>
      <c r="L1447" s="40">
        <v>137.00700000000001</v>
      </c>
      <c r="M1447" s="20">
        <v>137.00700000000001</v>
      </c>
      <c r="S1447" s="14">
        <v>92.381902860944777</v>
      </c>
      <c r="T1447" s="14">
        <v>8000</v>
      </c>
    </row>
    <row r="1448" spans="1:20">
      <c r="A1448">
        <v>119</v>
      </c>
      <c r="B1448" s="7">
        <v>630</v>
      </c>
      <c r="C1448">
        <v>12.3</v>
      </c>
      <c r="D1448">
        <v>0.14660000000000001</v>
      </c>
      <c r="E1448">
        <v>39.6</v>
      </c>
      <c r="F1448">
        <v>4.0826800000000003E-2</v>
      </c>
      <c r="G1448">
        <v>121.315</v>
      </c>
      <c r="L1448" s="40">
        <v>137.02600000000001</v>
      </c>
      <c r="M1448" s="20">
        <v>137.02600000000001</v>
      </c>
      <c r="S1448" s="14">
        <v>92.448436460412509</v>
      </c>
      <c r="T1448" s="14">
        <v>8000</v>
      </c>
    </row>
    <row r="1449" spans="1:20">
      <c r="A1449">
        <v>205</v>
      </c>
      <c r="B1449" s="7">
        <v>800</v>
      </c>
      <c r="C1449">
        <v>12.3</v>
      </c>
      <c r="D1449">
        <v>0.14630000000000001</v>
      </c>
      <c r="E1449">
        <v>39.6</v>
      </c>
      <c r="F1449">
        <v>4.0826800000000003E-2</v>
      </c>
      <c r="G1449">
        <v>122.315</v>
      </c>
      <c r="L1449" s="40">
        <v>137.047</v>
      </c>
      <c r="M1449" s="20">
        <v>137.047</v>
      </c>
      <c r="S1449" s="14">
        <v>92.514970059880227</v>
      </c>
      <c r="T1449" s="14">
        <v>8000</v>
      </c>
    </row>
    <row r="1450" spans="1:20">
      <c r="A1450">
        <v>120</v>
      </c>
      <c r="B1450" s="7">
        <v>1000</v>
      </c>
      <c r="C1450">
        <v>12.3</v>
      </c>
      <c r="D1450">
        <v>0.15290000000000001</v>
      </c>
      <c r="E1450">
        <v>39.6</v>
      </c>
      <c r="F1450">
        <v>4.0826800000000003E-2</v>
      </c>
      <c r="G1450">
        <v>122.435</v>
      </c>
      <c r="L1450" s="40">
        <v>137.06800000000001</v>
      </c>
      <c r="M1450" s="20">
        <v>137.06800000000001</v>
      </c>
      <c r="S1450" s="14">
        <v>92.581503659347959</v>
      </c>
      <c r="T1450" s="14">
        <v>8000</v>
      </c>
    </row>
    <row r="1451" spans="1:20">
      <c r="A1451">
        <v>110</v>
      </c>
      <c r="B1451" s="7">
        <v>1250</v>
      </c>
      <c r="C1451">
        <v>12.3</v>
      </c>
      <c r="D1451">
        <v>0.1462</v>
      </c>
      <c r="E1451">
        <v>39.6</v>
      </c>
      <c r="F1451">
        <v>4.0826800000000003E-2</v>
      </c>
      <c r="G1451">
        <v>121.16500000000001</v>
      </c>
      <c r="L1451" s="40">
        <v>137.07599999999999</v>
      </c>
      <c r="M1451" s="20">
        <v>137.07599999999999</v>
      </c>
      <c r="S1451" s="14">
        <v>92.648037258815691</v>
      </c>
      <c r="T1451" s="14">
        <v>8000</v>
      </c>
    </row>
    <row r="1452" spans="1:20">
      <c r="A1452">
        <v>208</v>
      </c>
      <c r="B1452" s="7">
        <v>1600</v>
      </c>
      <c r="C1452">
        <v>12.3</v>
      </c>
      <c r="D1452">
        <v>0.13189999999999999</v>
      </c>
      <c r="E1452">
        <v>39.6</v>
      </c>
      <c r="F1452">
        <v>4.0826800000000003E-2</v>
      </c>
      <c r="G1452">
        <v>117.875</v>
      </c>
      <c r="L1452" s="40">
        <v>137.20699999999999</v>
      </c>
      <c r="M1452" s="20">
        <v>137.20699999999999</v>
      </c>
      <c r="S1452" s="14">
        <v>92.714570858283423</v>
      </c>
      <c r="T1452" s="14">
        <v>8000</v>
      </c>
    </row>
    <row r="1453" spans="1:20">
      <c r="A1453">
        <v>19</v>
      </c>
      <c r="B1453" s="7">
        <v>2000</v>
      </c>
      <c r="C1453">
        <v>12.3</v>
      </c>
      <c r="D1453">
        <v>0.1426</v>
      </c>
      <c r="E1453">
        <v>39.6</v>
      </c>
      <c r="F1453">
        <v>4.0826800000000003E-2</v>
      </c>
      <c r="G1453">
        <v>114.08499999999999</v>
      </c>
      <c r="L1453" s="40">
        <v>137.233</v>
      </c>
      <c r="M1453" s="20">
        <v>137.233</v>
      </c>
      <c r="S1453" s="14">
        <v>92.781104457751155</v>
      </c>
      <c r="T1453" s="14">
        <v>8000</v>
      </c>
    </row>
    <row r="1454" spans="1:20">
      <c r="A1454">
        <v>211</v>
      </c>
      <c r="B1454" s="7">
        <v>2500</v>
      </c>
      <c r="C1454">
        <v>12.3</v>
      </c>
      <c r="D1454">
        <v>0.12180000000000001</v>
      </c>
      <c r="E1454">
        <v>39.6</v>
      </c>
      <c r="F1454">
        <v>4.0826800000000003E-2</v>
      </c>
      <c r="G1454">
        <v>113.315</v>
      </c>
      <c r="L1454" s="40">
        <v>137.65799999999999</v>
      </c>
      <c r="M1454" s="20">
        <v>137.65799999999999</v>
      </c>
      <c r="S1454" s="14">
        <v>92.847638057218887</v>
      </c>
      <c r="T1454" s="14">
        <v>8000</v>
      </c>
    </row>
    <row r="1455" spans="1:20">
      <c r="A1455">
        <v>221</v>
      </c>
      <c r="B1455" s="7">
        <v>3150</v>
      </c>
      <c r="C1455">
        <v>12.3</v>
      </c>
      <c r="D1455">
        <v>0.11360000000000001</v>
      </c>
      <c r="E1455">
        <v>39.6</v>
      </c>
      <c r="F1455">
        <v>4.0826800000000003E-2</v>
      </c>
      <c r="G1455">
        <v>113.05500000000001</v>
      </c>
      <c r="L1455" s="40">
        <v>137.81299999999999</v>
      </c>
      <c r="M1455" s="20">
        <v>137.81299999999999</v>
      </c>
      <c r="S1455" s="14">
        <v>92.914171656686619</v>
      </c>
      <c r="T1455" s="14">
        <v>8000</v>
      </c>
    </row>
    <row r="1456" spans="1:20">
      <c r="A1456">
        <v>23</v>
      </c>
      <c r="B1456" s="7">
        <v>4000</v>
      </c>
      <c r="C1456">
        <v>12.3</v>
      </c>
      <c r="D1456">
        <v>9.1700000000000004E-2</v>
      </c>
      <c r="E1456">
        <v>39.6</v>
      </c>
      <c r="F1456">
        <v>4.0826800000000003E-2</v>
      </c>
      <c r="G1456">
        <v>110.905</v>
      </c>
      <c r="L1456" s="40">
        <v>138.12299999999999</v>
      </c>
      <c r="M1456" s="20">
        <v>138.12299999999999</v>
      </c>
      <c r="S1456" s="14">
        <v>92.980705256154351</v>
      </c>
      <c r="T1456" s="14">
        <v>8000</v>
      </c>
    </row>
    <row r="1457" spans="1:20">
      <c r="A1457">
        <v>133</v>
      </c>
      <c r="B1457" s="7">
        <v>5000</v>
      </c>
      <c r="C1457">
        <v>12.3</v>
      </c>
      <c r="D1457">
        <v>0.16009999999999999</v>
      </c>
      <c r="E1457">
        <v>39.6</v>
      </c>
      <c r="F1457">
        <v>4.0826800000000003E-2</v>
      </c>
      <c r="G1457">
        <v>108.625</v>
      </c>
      <c r="L1457" s="40">
        <v>138.274</v>
      </c>
      <c r="M1457" s="20">
        <v>138.274</v>
      </c>
      <c r="S1457" s="14">
        <v>93.047238855622084</v>
      </c>
      <c r="T1457" s="14">
        <v>8000</v>
      </c>
    </row>
    <row r="1458" spans="1:20">
      <c r="A1458">
        <v>19</v>
      </c>
      <c r="B1458" s="7">
        <v>6300</v>
      </c>
      <c r="C1458">
        <v>12.3</v>
      </c>
      <c r="D1458">
        <v>0.1883</v>
      </c>
      <c r="E1458">
        <v>39.6</v>
      </c>
      <c r="F1458">
        <v>4.0826800000000003E-2</v>
      </c>
      <c r="G1458">
        <v>107.985</v>
      </c>
      <c r="L1458" s="40">
        <v>138.423</v>
      </c>
      <c r="M1458" s="20">
        <v>138.423</v>
      </c>
      <c r="S1458" s="14">
        <v>93.113772455089816</v>
      </c>
      <c r="T1458" s="14">
        <v>8000</v>
      </c>
    </row>
    <row r="1459" spans="1:20">
      <c r="A1459">
        <v>84</v>
      </c>
      <c r="B1459" s="7">
        <v>200</v>
      </c>
      <c r="C1459">
        <v>12.3</v>
      </c>
      <c r="D1459">
        <v>0.14430000000000001</v>
      </c>
      <c r="E1459">
        <v>31.7</v>
      </c>
      <c r="F1459">
        <v>4.1875599999999999E-2</v>
      </c>
      <c r="G1459">
        <v>124.98699999999999</v>
      </c>
      <c r="L1459" s="40">
        <v>138.523</v>
      </c>
      <c r="M1459" s="20">
        <v>138.523</v>
      </c>
      <c r="S1459" s="14">
        <v>93.180306054557548</v>
      </c>
      <c r="T1459" s="14">
        <v>8000</v>
      </c>
    </row>
    <row r="1460" spans="1:20">
      <c r="A1460">
        <v>167</v>
      </c>
      <c r="B1460" s="7">
        <v>250</v>
      </c>
      <c r="C1460">
        <v>12.3</v>
      </c>
      <c r="D1460">
        <v>0.12640000000000001</v>
      </c>
      <c r="E1460">
        <v>31.7</v>
      </c>
      <c r="F1460">
        <v>4.1875599999999999E-2</v>
      </c>
      <c r="G1460">
        <v>125.857</v>
      </c>
      <c r="L1460" s="40">
        <v>138.53700000000001</v>
      </c>
      <c r="M1460" s="20">
        <v>138.53700000000001</v>
      </c>
      <c r="S1460" s="14">
        <v>93.24683965402528</v>
      </c>
      <c r="T1460" s="14">
        <v>8000</v>
      </c>
    </row>
    <row r="1461" spans="1:20">
      <c r="A1461">
        <v>96</v>
      </c>
      <c r="B1461" s="7">
        <v>315</v>
      </c>
      <c r="C1461">
        <v>12.3</v>
      </c>
      <c r="D1461">
        <v>5.0900000000000001E-2</v>
      </c>
      <c r="E1461">
        <v>31.7</v>
      </c>
      <c r="F1461">
        <v>4.1875599999999999E-2</v>
      </c>
      <c r="G1461">
        <v>124.717</v>
      </c>
      <c r="L1461" s="40">
        <v>138.55699999999999</v>
      </c>
      <c r="M1461" s="20">
        <v>138.55699999999999</v>
      </c>
      <c r="S1461" s="14">
        <v>93.313373253493012</v>
      </c>
      <c r="T1461" s="14">
        <v>8000</v>
      </c>
    </row>
    <row r="1462" spans="1:20">
      <c r="A1462">
        <v>200</v>
      </c>
      <c r="B1462" s="7">
        <v>400</v>
      </c>
      <c r="C1462">
        <v>12.3</v>
      </c>
      <c r="D1462">
        <v>4.4200000000000003E-2</v>
      </c>
      <c r="E1462">
        <v>31.7</v>
      </c>
      <c r="F1462">
        <v>4.1875599999999999E-2</v>
      </c>
      <c r="G1462">
        <v>123.20699999999999</v>
      </c>
      <c r="L1462" s="40">
        <v>138.607</v>
      </c>
      <c r="M1462" s="20">
        <v>138.607</v>
      </c>
      <c r="S1462" s="14">
        <v>93.379906852960744</v>
      </c>
      <c r="T1462" s="14">
        <v>8000</v>
      </c>
    </row>
    <row r="1463" spans="1:20">
      <c r="A1463">
        <v>171</v>
      </c>
      <c r="B1463" s="7">
        <v>500</v>
      </c>
      <c r="C1463">
        <v>12.3</v>
      </c>
      <c r="D1463">
        <v>0.12509999999999999</v>
      </c>
      <c r="E1463">
        <v>31.7</v>
      </c>
      <c r="F1463">
        <v>4.1875599999999999E-2</v>
      </c>
      <c r="G1463">
        <v>118.667</v>
      </c>
      <c r="L1463" s="40">
        <v>138.75800000000001</v>
      </c>
      <c r="M1463" s="20">
        <v>138.75800000000001</v>
      </c>
      <c r="S1463" s="14">
        <v>93.446440452428476</v>
      </c>
      <c r="T1463" s="14">
        <v>8000</v>
      </c>
    </row>
    <row r="1464" spans="1:20">
      <c r="A1464">
        <v>18</v>
      </c>
      <c r="B1464" s="7">
        <v>630</v>
      </c>
      <c r="C1464">
        <v>12.3</v>
      </c>
      <c r="D1464">
        <v>9.1700000000000004E-2</v>
      </c>
      <c r="E1464">
        <v>31.7</v>
      </c>
      <c r="F1464">
        <v>4.1875599999999999E-2</v>
      </c>
      <c r="G1464">
        <v>119.28700000000001</v>
      </c>
      <c r="L1464" s="40">
        <v>139.226</v>
      </c>
      <c r="M1464" s="20">
        <v>139.226</v>
      </c>
      <c r="S1464" s="14">
        <v>93.512974051896208</v>
      </c>
      <c r="T1464" s="14">
        <v>8000</v>
      </c>
    </row>
    <row r="1465" spans="1:20">
      <c r="A1465">
        <v>107</v>
      </c>
      <c r="B1465" s="7">
        <v>800</v>
      </c>
      <c r="C1465">
        <v>12.3</v>
      </c>
      <c r="D1465">
        <v>0.15959999999999999</v>
      </c>
      <c r="E1465">
        <v>31.7</v>
      </c>
      <c r="F1465">
        <v>4.1875599999999999E-2</v>
      </c>
      <c r="G1465">
        <v>120.03700000000001</v>
      </c>
      <c r="L1465" s="40">
        <v>139.428</v>
      </c>
      <c r="M1465" s="20">
        <v>139.428</v>
      </c>
      <c r="S1465" s="14">
        <v>93.579507651363926</v>
      </c>
      <c r="T1465" s="14">
        <v>8000</v>
      </c>
    </row>
    <row r="1466" spans="1:20">
      <c r="A1466">
        <v>152</v>
      </c>
      <c r="B1466" s="7">
        <v>1000</v>
      </c>
      <c r="C1466">
        <v>12.3</v>
      </c>
      <c r="D1466">
        <v>0.1825</v>
      </c>
      <c r="E1466">
        <v>31.7</v>
      </c>
      <c r="F1466">
        <v>4.1875599999999999E-2</v>
      </c>
      <c r="G1466">
        <v>119.777</v>
      </c>
      <c r="L1466" s="40">
        <v>139.43799999999999</v>
      </c>
      <c r="M1466" s="20">
        <v>139.43799999999999</v>
      </c>
      <c r="S1466" s="14">
        <v>93.646041250831658</v>
      </c>
      <c r="T1466" s="14">
        <v>8000</v>
      </c>
    </row>
    <row r="1467" spans="1:20">
      <c r="A1467">
        <v>120</v>
      </c>
      <c r="B1467" s="7">
        <v>1250</v>
      </c>
      <c r="C1467">
        <v>12.3</v>
      </c>
      <c r="D1467">
        <v>0.10050000000000001</v>
      </c>
      <c r="E1467">
        <v>31.7</v>
      </c>
      <c r="F1467">
        <v>4.1875599999999999E-2</v>
      </c>
      <c r="G1467">
        <v>118.767</v>
      </c>
      <c r="L1467" s="40">
        <v>139.80799999999999</v>
      </c>
      <c r="M1467" s="20">
        <v>139.80799999999999</v>
      </c>
      <c r="S1467" s="14">
        <v>93.71257485029939</v>
      </c>
      <c r="T1467" s="14">
        <v>8000</v>
      </c>
    </row>
    <row r="1468" spans="1:20">
      <c r="A1468">
        <v>143</v>
      </c>
      <c r="B1468" s="7">
        <v>1600</v>
      </c>
      <c r="C1468">
        <v>12.3</v>
      </c>
      <c r="D1468">
        <v>0.19650000000000001</v>
      </c>
      <c r="E1468">
        <v>31.7</v>
      </c>
      <c r="F1468">
        <v>4.1875599999999999E-2</v>
      </c>
      <c r="G1468">
        <v>114.477</v>
      </c>
      <c r="L1468" s="40">
        <v>139.91800000000001</v>
      </c>
      <c r="M1468" s="20">
        <v>139.91800000000001</v>
      </c>
      <c r="S1468" s="14">
        <v>93.779108449767122</v>
      </c>
      <c r="T1468" s="14">
        <v>8000</v>
      </c>
    </row>
    <row r="1469" spans="1:20">
      <c r="A1469">
        <v>24</v>
      </c>
      <c r="B1469" s="7">
        <v>2000</v>
      </c>
      <c r="C1469">
        <v>12.3</v>
      </c>
      <c r="D1469">
        <v>0.1976</v>
      </c>
      <c r="E1469">
        <v>31.7</v>
      </c>
      <c r="F1469">
        <v>4.1875599999999999E-2</v>
      </c>
      <c r="G1469">
        <v>110.447</v>
      </c>
      <c r="L1469" s="40">
        <v>140.15799999999999</v>
      </c>
      <c r="M1469" s="20">
        <v>140.15799999999999</v>
      </c>
      <c r="S1469" s="14">
        <v>93.845642049234854</v>
      </c>
      <c r="T1469" s="14">
        <v>8000</v>
      </c>
    </row>
    <row r="1470" spans="1:20">
      <c r="A1470">
        <v>104</v>
      </c>
      <c r="B1470" s="7">
        <v>2500</v>
      </c>
      <c r="C1470">
        <v>12.3</v>
      </c>
      <c r="D1470">
        <v>0.1537</v>
      </c>
      <c r="E1470">
        <v>31.7</v>
      </c>
      <c r="F1470">
        <v>4.1875599999999999E-2</v>
      </c>
      <c r="G1470">
        <v>110.31699999999999</v>
      </c>
      <c r="L1470" s="40">
        <v>140.98699999999999</v>
      </c>
      <c r="M1470" s="20">
        <v>140.98699999999999</v>
      </c>
      <c r="S1470" s="14">
        <v>93.912175648702586</v>
      </c>
      <c r="T1470" s="14">
        <v>8000</v>
      </c>
    </row>
    <row r="1471" spans="1:20">
      <c r="A1471">
        <v>170</v>
      </c>
      <c r="B1471" s="7">
        <v>3150</v>
      </c>
      <c r="C1471">
        <v>12.3</v>
      </c>
      <c r="D1471">
        <v>0.15040000000000001</v>
      </c>
      <c r="E1471">
        <v>31.7</v>
      </c>
      <c r="F1471">
        <v>4.1875599999999999E-2</v>
      </c>
      <c r="G1471">
        <v>110.307</v>
      </c>
      <c r="L1471" s="40" t="s">
        <v>57</v>
      </c>
      <c r="M1471" s="20">
        <v>187628.42199999996</v>
      </c>
      <c r="S1471" s="14">
        <v>93.978709248170318</v>
      </c>
      <c r="T1471" s="14">
        <v>8000</v>
      </c>
    </row>
    <row r="1472" spans="1:20">
      <c r="A1472">
        <v>115</v>
      </c>
      <c r="B1472" s="7">
        <v>4000</v>
      </c>
      <c r="C1472">
        <v>12.3</v>
      </c>
      <c r="D1472">
        <v>0.13320000000000001</v>
      </c>
      <c r="E1472">
        <v>31.7</v>
      </c>
      <c r="F1472">
        <v>4.1875599999999999E-2</v>
      </c>
      <c r="G1472">
        <v>108.407</v>
      </c>
      <c r="S1472" s="14">
        <v>94.04524284763805</v>
      </c>
      <c r="T1472" s="14">
        <v>8000</v>
      </c>
    </row>
    <row r="1473" spans="1:20">
      <c r="A1473">
        <v>159</v>
      </c>
      <c r="B1473" s="7">
        <v>5000</v>
      </c>
      <c r="C1473">
        <v>12.3</v>
      </c>
      <c r="D1473">
        <v>3.1399999999999997E-2</v>
      </c>
      <c r="E1473">
        <v>31.7</v>
      </c>
      <c r="F1473">
        <v>4.1875599999999999E-2</v>
      </c>
      <c r="G1473">
        <v>107.14700000000001</v>
      </c>
      <c r="S1473" s="14">
        <v>94.111776447105782</v>
      </c>
      <c r="T1473" s="14">
        <v>8000</v>
      </c>
    </row>
    <row r="1474" spans="1:20">
      <c r="A1474">
        <v>125</v>
      </c>
      <c r="B1474" s="7">
        <v>6300</v>
      </c>
      <c r="C1474">
        <v>12.3</v>
      </c>
      <c r="D1474">
        <v>0.19889999999999999</v>
      </c>
      <c r="E1474">
        <v>31.7</v>
      </c>
      <c r="F1474">
        <v>4.1875599999999999E-2</v>
      </c>
      <c r="G1474">
        <v>107.267</v>
      </c>
      <c r="S1474" s="14">
        <v>94.178310046573515</v>
      </c>
      <c r="T1474" s="14">
        <v>8000</v>
      </c>
    </row>
    <row r="1475" spans="1:20">
      <c r="A1475">
        <v>128</v>
      </c>
      <c r="B1475" s="7">
        <v>200</v>
      </c>
      <c r="C1475">
        <v>15.6</v>
      </c>
      <c r="D1475">
        <v>0.18659999999999999</v>
      </c>
      <c r="E1475">
        <v>71.3</v>
      </c>
      <c r="F1475">
        <v>4.3725899999999998E-2</v>
      </c>
      <c r="G1475">
        <v>130.898</v>
      </c>
      <c r="S1475" s="14">
        <v>94.244843646041247</v>
      </c>
      <c r="T1475" s="14">
        <v>8000</v>
      </c>
    </row>
    <row r="1476" spans="1:20">
      <c r="A1476">
        <v>105</v>
      </c>
      <c r="B1476" s="7">
        <v>250</v>
      </c>
      <c r="C1476">
        <v>15.6</v>
      </c>
      <c r="D1476">
        <v>7.5899999999999995E-2</v>
      </c>
      <c r="E1476">
        <v>71.3</v>
      </c>
      <c r="F1476">
        <v>4.3725899999999998E-2</v>
      </c>
      <c r="G1476">
        <v>132.15799999999999</v>
      </c>
      <c r="S1476" s="14">
        <v>94.311377245508979</v>
      </c>
      <c r="T1476" s="14">
        <v>10000</v>
      </c>
    </row>
    <row r="1477" spans="1:20">
      <c r="A1477">
        <v>209</v>
      </c>
      <c r="B1477" s="7">
        <v>315</v>
      </c>
      <c r="C1477">
        <v>15.6</v>
      </c>
      <c r="D1477">
        <v>6.2700000000000006E-2</v>
      </c>
      <c r="E1477">
        <v>71.3</v>
      </c>
      <c r="F1477">
        <v>4.3725899999999998E-2</v>
      </c>
      <c r="G1477">
        <v>133.80799999999999</v>
      </c>
      <c r="S1477" s="14">
        <v>94.377910844976711</v>
      </c>
      <c r="T1477" s="14">
        <v>10000</v>
      </c>
    </row>
    <row r="1478" spans="1:20">
      <c r="A1478">
        <v>190</v>
      </c>
      <c r="B1478" s="7">
        <v>400</v>
      </c>
      <c r="C1478">
        <v>15.6</v>
      </c>
      <c r="D1478">
        <v>0.18629999999999999</v>
      </c>
      <c r="E1478">
        <v>71.3</v>
      </c>
      <c r="F1478">
        <v>4.3725899999999998E-2</v>
      </c>
      <c r="G1478">
        <v>134.05799999999999</v>
      </c>
      <c r="S1478" s="14">
        <v>94.444444444444443</v>
      </c>
      <c r="T1478" s="14">
        <v>10000</v>
      </c>
    </row>
    <row r="1479" spans="1:20">
      <c r="A1479">
        <v>199</v>
      </c>
      <c r="B1479" s="7">
        <v>500</v>
      </c>
      <c r="C1479">
        <v>15.6</v>
      </c>
      <c r="D1479">
        <v>0.1099</v>
      </c>
      <c r="E1479">
        <v>71.3</v>
      </c>
      <c r="F1479">
        <v>4.3725899999999998E-2</v>
      </c>
      <c r="G1479">
        <v>130.63800000000001</v>
      </c>
      <c r="S1479" s="14">
        <v>94.510978043912175</v>
      </c>
      <c r="T1479" s="14">
        <v>10000</v>
      </c>
    </row>
    <row r="1480" spans="1:20">
      <c r="A1480">
        <v>110</v>
      </c>
      <c r="B1480" s="7">
        <v>630</v>
      </c>
      <c r="C1480">
        <v>15.6</v>
      </c>
      <c r="D1480">
        <v>0.1789</v>
      </c>
      <c r="E1480">
        <v>71.3</v>
      </c>
      <c r="F1480">
        <v>4.3725899999999998E-2</v>
      </c>
      <c r="G1480">
        <v>122.288</v>
      </c>
      <c r="S1480" s="14">
        <v>94.577511643379907</v>
      </c>
      <c r="T1480" s="14">
        <v>10000</v>
      </c>
    </row>
    <row r="1481" spans="1:20">
      <c r="A1481">
        <v>151</v>
      </c>
      <c r="B1481" s="7">
        <v>800</v>
      </c>
      <c r="C1481">
        <v>15.6</v>
      </c>
      <c r="D1481">
        <v>0.10630000000000001</v>
      </c>
      <c r="E1481">
        <v>71.3</v>
      </c>
      <c r="F1481">
        <v>4.3725899999999998E-2</v>
      </c>
      <c r="G1481">
        <v>124.188</v>
      </c>
      <c r="S1481" s="14">
        <v>94.644045242847639</v>
      </c>
      <c r="T1481" s="14">
        <v>10000</v>
      </c>
    </row>
    <row r="1482" spans="1:20">
      <c r="A1482">
        <v>219</v>
      </c>
      <c r="B1482" s="7">
        <v>1000</v>
      </c>
      <c r="C1482">
        <v>15.6</v>
      </c>
      <c r="D1482">
        <v>0.1754</v>
      </c>
      <c r="E1482">
        <v>71.3</v>
      </c>
      <c r="F1482">
        <v>4.3725899999999998E-2</v>
      </c>
      <c r="G1482">
        <v>124.438</v>
      </c>
      <c r="S1482" s="14">
        <v>94.710578842315357</v>
      </c>
      <c r="T1482" s="14">
        <v>10000</v>
      </c>
    </row>
    <row r="1483" spans="1:20">
      <c r="A1483">
        <v>33</v>
      </c>
      <c r="B1483" s="7">
        <v>1250</v>
      </c>
      <c r="C1483">
        <v>15.6</v>
      </c>
      <c r="D1483">
        <v>3.2399999999999998E-2</v>
      </c>
      <c r="E1483">
        <v>71.3</v>
      </c>
      <c r="F1483">
        <v>4.3725899999999998E-2</v>
      </c>
      <c r="G1483">
        <v>123.178</v>
      </c>
      <c r="S1483" s="14">
        <v>94.777112441783089</v>
      </c>
      <c r="T1483" s="14">
        <v>10000</v>
      </c>
    </row>
    <row r="1484" spans="1:20">
      <c r="A1484">
        <v>156</v>
      </c>
      <c r="B1484" s="7">
        <v>1600</v>
      </c>
      <c r="C1484">
        <v>15.6</v>
      </c>
      <c r="D1484">
        <v>9.8000000000000004E-2</v>
      </c>
      <c r="E1484">
        <v>71.3</v>
      </c>
      <c r="F1484">
        <v>4.3725899999999998E-2</v>
      </c>
      <c r="G1484">
        <v>121.52800000000001</v>
      </c>
      <c r="S1484" s="14">
        <v>94.843646041250821</v>
      </c>
      <c r="T1484" s="14">
        <v>10000</v>
      </c>
    </row>
    <row r="1485" spans="1:20">
      <c r="A1485">
        <v>161</v>
      </c>
      <c r="B1485" s="7">
        <v>2000</v>
      </c>
      <c r="C1485">
        <v>15.6</v>
      </c>
      <c r="D1485">
        <v>0.1535</v>
      </c>
      <c r="E1485">
        <v>71.3</v>
      </c>
      <c r="F1485">
        <v>4.3725899999999998E-2</v>
      </c>
      <c r="G1485">
        <v>119.88800000000001</v>
      </c>
      <c r="S1485" s="14">
        <v>94.910179640718553</v>
      </c>
      <c r="T1485" s="14">
        <v>10000</v>
      </c>
    </row>
    <row r="1486" spans="1:20">
      <c r="A1486">
        <v>133</v>
      </c>
      <c r="B1486" s="7">
        <v>2500</v>
      </c>
      <c r="C1486">
        <v>15.6</v>
      </c>
      <c r="D1486">
        <v>0.19819999999999999</v>
      </c>
      <c r="E1486">
        <v>71.3</v>
      </c>
      <c r="F1486">
        <v>4.3725899999999998E-2</v>
      </c>
      <c r="G1486">
        <v>118.998</v>
      </c>
      <c r="S1486" s="14">
        <v>94.976713240186285</v>
      </c>
      <c r="T1486" s="14">
        <v>10000</v>
      </c>
    </row>
    <row r="1487" spans="1:20">
      <c r="A1487">
        <v>131</v>
      </c>
      <c r="B1487" s="7">
        <v>3150</v>
      </c>
      <c r="C1487">
        <v>15.6</v>
      </c>
      <c r="D1487">
        <v>0.1288</v>
      </c>
      <c r="E1487">
        <v>71.3</v>
      </c>
      <c r="F1487">
        <v>4.3725899999999998E-2</v>
      </c>
      <c r="G1487">
        <v>116.468</v>
      </c>
      <c r="S1487" s="14">
        <v>95.043246839654017</v>
      </c>
      <c r="T1487" s="14">
        <v>10000</v>
      </c>
    </row>
    <row r="1488" spans="1:20">
      <c r="A1488">
        <v>54</v>
      </c>
      <c r="B1488" s="7">
        <v>4000</v>
      </c>
      <c r="C1488">
        <v>15.6</v>
      </c>
      <c r="D1488">
        <v>6.08E-2</v>
      </c>
      <c r="E1488">
        <v>71.3</v>
      </c>
      <c r="F1488">
        <v>4.3725899999999998E-2</v>
      </c>
      <c r="G1488">
        <v>113.298</v>
      </c>
      <c r="S1488" s="14">
        <v>95.109780439121749</v>
      </c>
      <c r="T1488" s="14">
        <v>10000</v>
      </c>
    </row>
    <row r="1489" spans="1:20">
      <c r="A1489">
        <v>24</v>
      </c>
      <c r="B1489" s="7">
        <v>200</v>
      </c>
      <c r="C1489">
        <v>15.6</v>
      </c>
      <c r="D1489">
        <v>0.1754</v>
      </c>
      <c r="E1489">
        <v>39.6</v>
      </c>
      <c r="F1489">
        <v>5.2848699999999998E-2</v>
      </c>
      <c r="G1489">
        <v>123.514</v>
      </c>
      <c r="S1489" s="14">
        <v>95.176314038589481</v>
      </c>
      <c r="T1489" s="14">
        <v>10000</v>
      </c>
    </row>
    <row r="1490" spans="1:20">
      <c r="A1490">
        <v>48</v>
      </c>
      <c r="B1490" s="7">
        <v>250</v>
      </c>
      <c r="C1490">
        <v>15.6</v>
      </c>
      <c r="D1490">
        <v>0.14000000000000001</v>
      </c>
      <c r="E1490">
        <v>39.6</v>
      </c>
      <c r="F1490">
        <v>5.2848699999999998E-2</v>
      </c>
      <c r="G1490">
        <v>124.64400000000001</v>
      </c>
      <c r="S1490" s="14">
        <v>95.242847638057214</v>
      </c>
      <c r="T1490" s="14">
        <v>10000</v>
      </c>
    </row>
    <row r="1491" spans="1:20">
      <c r="A1491">
        <v>212</v>
      </c>
      <c r="B1491" s="7">
        <v>315</v>
      </c>
      <c r="C1491">
        <v>15.6</v>
      </c>
      <c r="D1491">
        <v>7.6300000000000007E-2</v>
      </c>
      <c r="E1491">
        <v>39.6</v>
      </c>
      <c r="F1491">
        <v>5.2848699999999998E-2</v>
      </c>
      <c r="G1491">
        <v>122.754</v>
      </c>
      <c r="S1491" s="14">
        <v>95.309381237524946</v>
      </c>
      <c r="T1491" s="14">
        <v>10000</v>
      </c>
    </row>
    <row r="1492" spans="1:20">
      <c r="A1492">
        <v>91</v>
      </c>
      <c r="B1492" s="7">
        <v>400</v>
      </c>
      <c r="C1492">
        <v>15.6</v>
      </c>
      <c r="D1492">
        <v>0.10879999999999999</v>
      </c>
      <c r="E1492">
        <v>39.6</v>
      </c>
      <c r="F1492">
        <v>5.2848699999999998E-2</v>
      </c>
      <c r="G1492">
        <v>120.48399999999999</v>
      </c>
      <c r="S1492" s="14">
        <v>95.375914836992678</v>
      </c>
      <c r="T1492" s="14">
        <v>10000</v>
      </c>
    </row>
    <row r="1493" spans="1:20">
      <c r="A1493">
        <v>4</v>
      </c>
      <c r="B1493" s="7">
        <v>500</v>
      </c>
      <c r="C1493">
        <v>15.6</v>
      </c>
      <c r="D1493">
        <v>5.4300000000000001E-2</v>
      </c>
      <c r="E1493">
        <v>39.6</v>
      </c>
      <c r="F1493">
        <v>5.2848699999999998E-2</v>
      </c>
      <c r="G1493">
        <v>115.304</v>
      </c>
      <c r="S1493" s="14">
        <v>95.44244843646041</v>
      </c>
      <c r="T1493" s="14">
        <v>10000</v>
      </c>
    </row>
    <row r="1494" spans="1:20">
      <c r="A1494">
        <v>187</v>
      </c>
      <c r="B1494" s="7">
        <v>630</v>
      </c>
      <c r="C1494">
        <v>15.6</v>
      </c>
      <c r="D1494">
        <v>0.15440000000000001</v>
      </c>
      <c r="E1494">
        <v>39.6</v>
      </c>
      <c r="F1494">
        <v>5.2848699999999998E-2</v>
      </c>
      <c r="G1494">
        <v>118.084</v>
      </c>
      <c r="S1494" s="14">
        <v>95.508982035928142</v>
      </c>
      <c r="T1494" s="14">
        <v>10000</v>
      </c>
    </row>
    <row r="1495" spans="1:20">
      <c r="A1495">
        <v>134</v>
      </c>
      <c r="B1495" s="7">
        <v>800</v>
      </c>
      <c r="C1495">
        <v>15.6</v>
      </c>
      <c r="D1495">
        <v>4.53E-2</v>
      </c>
      <c r="E1495">
        <v>39.6</v>
      </c>
      <c r="F1495">
        <v>5.2848699999999998E-2</v>
      </c>
      <c r="G1495">
        <v>118.964</v>
      </c>
      <c r="S1495" s="14">
        <v>95.575515635395874</v>
      </c>
      <c r="T1495" s="14">
        <v>10000</v>
      </c>
    </row>
    <row r="1496" spans="1:20">
      <c r="A1496">
        <v>24</v>
      </c>
      <c r="B1496" s="7">
        <v>1000</v>
      </c>
      <c r="C1496">
        <v>15.6</v>
      </c>
      <c r="D1496">
        <v>0.1197</v>
      </c>
      <c r="E1496">
        <v>39.6</v>
      </c>
      <c r="F1496">
        <v>5.2848699999999998E-2</v>
      </c>
      <c r="G1496">
        <v>119.224</v>
      </c>
      <c r="S1496" s="14">
        <v>95.642049234863606</v>
      </c>
      <c r="T1496" s="14">
        <v>10000</v>
      </c>
    </row>
    <row r="1497" spans="1:20">
      <c r="A1497">
        <v>6</v>
      </c>
      <c r="B1497" s="7">
        <v>1250</v>
      </c>
      <c r="C1497">
        <v>15.6</v>
      </c>
      <c r="D1497">
        <v>0.192</v>
      </c>
      <c r="E1497">
        <v>39.6</v>
      </c>
      <c r="F1497">
        <v>5.2848699999999998E-2</v>
      </c>
      <c r="G1497">
        <v>118.214</v>
      </c>
      <c r="S1497" s="14">
        <v>95.708582834331338</v>
      </c>
      <c r="T1497" s="14">
        <v>10000</v>
      </c>
    </row>
    <row r="1498" spans="1:20">
      <c r="A1498">
        <v>135</v>
      </c>
      <c r="B1498" s="7">
        <v>1600</v>
      </c>
      <c r="C1498">
        <v>15.6</v>
      </c>
      <c r="D1498">
        <v>0.15989999999999999</v>
      </c>
      <c r="E1498">
        <v>39.6</v>
      </c>
      <c r="F1498">
        <v>5.2848699999999998E-2</v>
      </c>
      <c r="G1498">
        <v>114.554</v>
      </c>
      <c r="S1498" s="14">
        <v>95.775116433799056</v>
      </c>
      <c r="T1498" s="14">
        <v>10000</v>
      </c>
    </row>
    <row r="1499" spans="1:20">
      <c r="A1499">
        <v>132</v>
      </c>
      <c r="B1499" s="7">
        <v>2000</v>
      </c>
      <c r="C1499">
        <v>15.6</v>
      </c>
      <c r="D1499">
        <v>0.19670000000000001</v>
      </c>
      <c r="E1499">
        <v>39.6</v>
      </c>
      <c r="F1499">
        <v>5.2848699999999998E-2</v>
      </c>
      <c r="G1499">
        <v>110.89400000000001</v>
      </c>
      <c r="S1499" s="14">
        <v>95.841650033266788</v>
      </c>
      <c r="T1499" s="14">
        <v>10000</v>
      </c>
    </row>
    <row r="1500" spans="1:20">
      <c r="A1500">
        <v>101</v>
      </c>
      <c r="B1500" s="7">
        <v>2500</v>
      </c>
      <c r="C1500">
        <v>15.6</v>
      </c>
      <c r="D1500">
        <v>0.1187</v>
      </c>
      <c r="E1500">
        <v>39.6</v>
      </c>
      <c r="F1500">
        <v>5.2848699999999998E-2</v>
      </c>
      <c r="G1500">
        <v>110.264</v>
      </c>
      <c r="S1500" s="14">
        <v>95.90818363273452</v>
      </c>
      <c r="T1500" s="14">
        <v>10000</v>
      </c>
    </row>
    <row r="1501" spans="1:20">
      <c r="A1501">
        <v>34</v>
      </c>
      <c r="B1501" s="7">
        <v>3150</v>
      </c>
      <c r="C1501">
        <v>15.6</v>
      </c>
      <c r="D1501">
        <v>0.16439999999999999</v>
      </c>
      <c r="E1501">
        <v>39.6</v>
      </c>
      <c r="F1501">
        <v>5.2848699999999998E-2</v>
      </c>
      <c r="G1501">
        <v>109.254</v>
      </c>
      <c r="S1501" s="14">
        <v>95.974717232202252</v>
      </c>
      <c r="T1501" s="14">
        <v>10000</v>
      </c>
    </row>
    <row r="1502" spans="1:20">
      <c r="A1502">
        <v>27</v>
      </c>
      <c r="B1502" s="7">
        <v>4000</v>
      </c>
      <c r="C1502">
        <v>15.6</v>
      </c>
      <c r="D1502">
        <v>0.13539999999999999</v>
      </c>
      <c r="E1502">
        <v>39.6</v>
      </c>
      <c r="F1502">
        <v>5.2848699999999998E-2</v>
      </c>
      <c r="G1502">
        <v>106.604</v>
      </c>
      <c r="S1502" s="14">
        <v>96.041250831669984</v>
      </c>
      <c r="T1502" s="14">
        <v>10000</v>
      </c>
    </row>
    <row r="1503" spans="1:20">
      <c r="A1503">
        <v>86</v>
      </c>
      <c r="B1503" s="7">
        <v>5000</v>
      </c>
      <c r="C1503">
        <v>15.6</v>
      </c>
      <c r="D1503">
        <v>0.1915</v>
      </c>
      <c r="E1503">
        <v>39.6</v>
      </c>
      <c r="F1503">
        <v>5.2848699999999998E-2</v>
      </c>
      <c r="G1503">
        <v>106.224</v>
      </c>
      <c r="S1503" s="14">
        <v>96.107784431137716</v>
      </c>
      <c r="T1503" s="14">
        <v>10000</v>
      </c>
    </row>
    <row r="1504" spans="1:20">
      <c r="A1504">
        <v>184</v>
      </c>
      <c r="B1504" s="7">
        <v>6300</v>
      </c>
      <c r="C1504">
        <v>15.6</v>
      </c>
      <c r="D1504">
        <v>0.19</v>
      </c>
      <c r="E1504">
        <v>39.6</v>
      </c>
      <c r="F1504">
        <v>5.2848699999999998E-2</v>
      </c>
      <c r="G1504">
        <v>104.20399999999999</v>
      </c>
      <c r="S1504" s="14">
        <v>96.174318030605448</v>
      </c>
      <c r="T1504" s="14">
        <v>10000</v>
      </c>
    </row>
    <row r="1505" spans="19:20">
      <c r="S1505" s="14">
        <v>96.24085163007318</v>
      </c>
      <c r="T1505" s="14">
        <v>10000</v>
      </c>
    </row>
    <row r="1506" spans="19:20">
      <c r="S1506" s="14">
        <v>96.307385229540913</v>
      </c>
      <c r="T1506" s="14">
        <v>10000</v>
      </c>
    </row>
    <row r="1507" spans="19:20">
      <c r="S1507" s="14">
        <v>96.373918829008645</v>
      </c>
      <c r="T1507" s="14">
        <v>10000</v>
      </c>
    </row>
    <row r="1508" spans="19:20">
      <c r="S1508" s="14">
        <v>96.440452428476377</v>
      </c>
      <c r="T1508" s="14">
        <v>10000</v>
      </c>
    </row>
    <row r="1509" spans="19:20">
      <c r="S1509" s="14">
        <v>96.506986027944109</v>
      </c>
      <c r="T1509" s="14">
        <v>10000</v>
      </c>
    </row>
    <row r="1510" spans="19:20">
      <c r="S1510" s="14">
        <v>96.573519627411841</v>
      </c>
      <c r="T1510" s="14">
        <v>10000</v>
      </c>
    </row>
    <row r="1511" spans="19:20">
      <c r="S1511" s="14">
        <v>96.640053226879573</v>
      </c>
      <c r="T1511" s="14">
        <v>10000</v>
      </c>
    </row>
    <row r="1512" spans="19:20">
      <c r="S1512" s="14">
        <v>96.706586826347305</v>
      </c>
      <c r="T1512" s="14">
        <v>10000</v>
      </c>
    </row>
    <row r="1513" spans="19:20">
      <c r="S1513" s="14">
        <v>96.773120425815037</v>
      </c>
      <c r="T1513" s="14">
        <v>10000</v>
      </c>
    </row>
    <row r="1514" spans="19:20">
      <c r="S1514" s="14">
        <v>96.839654025282755</v>
      </c>
      <c r="T1514" s="14">
        <v>10000</v>
      </c>
    </row>
    <row r="1515" spans="19:20">
      <c r="S1515" s="14">
        <v>96.906187624750487</v>
      </c>
      <c r="T1515" s="14">
        <v>10000</v>
      </c>
    </row>
    <row r="1516" spans="19:20">
      <c r="S1516" s="14">
        <v>96.972721224218219</v>
      </c>
      <c r="T1516" s="14">
        <v>10000</v>
      </c>
    </row>
    <row r="1517" spans="19:20">
      <c r="S1517" s="14">
        <v>97.039254823685951</v>
      </c>
      <c r="T1517" s="14">
        <v>10000</v>
      </c>
    </row>
    <row r="1518" spans="19:20">
      <c r="S1518" s="14">
        <v>97.105788423153683</v>
      </c>
      <c r="T1518" s="14">
        <v>12500</v>
      </c>
    </row>
    <row r="1519" spans="19:20">
      <c r="S1519" s="14">
        <v>97.172322022621415</v>
      </c>
      <c r="T1519" s="14">
        <v>12500</v>
      </c>
    </row>
    <row r="1520" spans="19:20">
      <c r="S1520" s="14">
        <v>97.238855622089147</v>
      </c>
      <c r="T1520" s="14">
        <v>12500</v>
      </c>
    </row>
    <row r="1521" spans="19:20">
      <c r="S1521" s="14">
        <v>97.305389221556879</v>
      </c>
      <c r="T1521" s="14">
        <v>12500</v>
      </c>
    </row>
    <row r="1522" spans="19:20">
      <c r="S1522" s="14">
        <v>97.371922821024611</v>
      </c>
      <c r="T1522" s="14">
        <v>12500</v>
      </c>
    </row>
    <row r="1523" spans="19:20">
      <c r="S1523" s="14">
        <v>97.438456420492344</v>
      </c>
      <c r="T1523" s="14">
        <v>12500</v>
      </c>
    </row>
    <row r="1524" spans="19:20">
      <c r="S1524" s="14">
        <v>97.504990019960076</v>
      </c>
      <c r="T1524" s="14">
        <v>12500</v>
      </c>
    </row>
    <row r="1525" spans="19:20">
      <c r="S1525" s="14">
        <v>97.571523619427808</v>
      </c>
      <c r="T1525" s="14">
        <v>12500</v>
      </c>
    </row>
    <row r="1526" spans="19:20">
      <c r="S1526" s="14">
        <v>97.63805721889554</v>
      </c>
      <c r="T1526" s="14">
        <v>12500</v>
      </c>
    </row>
    <row r="1527" spans="19:20">
      <c r="S1527" s="14">
        <v>97.704590818363272</v>
      </c>
      <c r="T1527" s="14">
        <v>12500</v>
      </c>
    </row>
    <row r="1528" spans="19:20">
      <c r="S1528" s="14">
        <v>97.771124417831004</v>
      </c>
      <c r="T1528" s="14">
        <v>12500</v>
      </c>
    </row>
    <row r="1529" spans="19:20">
      <c r="S1529" s="14">
        <v>97.837658017298736</v>
      </c>
      <c r="T1529" s="14">
        <v>12500</v>
      </c>
    </row>
    <row r="1530" spans="19:20">
      <c r="S1530" s="14">
        <v>97.904191616766454</v>
      </c>
      <c r="T1530" s="14">
        <v>12500</v>
      </c>
    </row>
    <row r="1531" spans="19:20">
      <c r="S1531" s="14">
        <v>97.970725216234186</v>
      </c>
      <c r="T1531" s="14">
        <v>12500</v>
      </c>
    </row>
    <row r="1532" spans="19:20">
      <c r="S1532" s="14">
        <v>98.037258815701918</v>
      </c>
      <c r="T1532" s="14">
        <v>12500</v>
      </c>
    </row>
    <row r="1533" spans="19:20">
      <c r="S1533" s="14">
        <v>98.10379241516965</v>
      </c>
      <c r="T1533" s="14">
        <v>12500</v>
      </c>
    </row>
    <row r="1534" spans="19:20">
      <c r="S1534" s="14">
        <v>98.170326014637382</v>
      </c>
      <c r="T1534" s="14">
        <v>12500</v>
      </c>
    </row>
    <row r="1535" spans="19:20">
      <c r="S1535" s="14">
        <v>98.236859614105114</v>
      </c>
      <c r="T1535" s="14">
        <v>12500</v>
      </c>
    </row>
    <row r="1536" spans="19:20">
      <c r="S1536" s="14">
        <v>98.303393213572846</v>
      </c>
      <c r="T1536" s="14">
        <v>12500</v>
      </c>
    </row>
    <row r="1537" spans="19:20">
      <c r="S1537" s="14">
        <v>98.369926813040578</v>
      </c>
      <c r="T1537" s="14">
        <v>12500</v>
      </c>
    </row>
    <row r="1538" spans="19:20">
      <c r="S1538" s="14">
        <v>98.43646041250831</v>
      </c>
      <c r="T1538" s="14">
        <v>12500</v>
      </c>
    </row>
    <row r="1539" spans="19:20">
      <c r="S1539" s="14">
        <v>98.502994011976043</v>
      </c>
      <c r="T1539" s="14">
        <v>12500</v>
      </c>
    </row>
    <row r="1540" spans="19:20">
      <c r="S1540" s="14">
        <v>98.569527611443775</v>
      </c>
      <c r="T1540" s="14">
        <v>12500</v>
      </c>
    </row>
    <row r="1541" spans="19:20">
      <c r="S1541" s="14">
        <v>98.636061210911507</v>
      </c>
      <c r="T1541" s="14">
        <v>12500</v>
      </c>
    </row>
    <row r="1542" spans="19:20">
      <c r="S1542" s="14">
        <v>98.702594810379239</v>
      </c>
      <c r="T1542" s="14">
        <v>12500</v>
      </c>
    </row>
    <row r="1543" spans="19:20">
      <c r="S1543" s="14">
        <v>98.769128409846971</v>
      </c>
      <c r="T1543" s="14">
        <v>16000</v>
      </c>
    </row>
    <row r="1544" spans="19:20">
      <c r="S1544" s="14">
        <v>98.835662009314703</v>
      </c>
      <c r="T1544" s="14">
        <v>16000</v>
      </c>
    </row>
    <row r="1545" spans="19:20">
      <c r="S1545" s="14">
        <v>98.902195608782435</v>
      </c>
      <c r="T1545" s="14">
        <v>16000</v>
      </c>
    </row>
    <row r="1546" spans="19:20">
      <c r="S1546" s="14">
        <v>98.968729208250167</v>
      </c>
      <c r="T1546" s="14">
        <v>16000</v>
      </c>
    </row>
    <row r="1547" spans="19:20">
      <c r="S1547" s="14">
        <v>99.035262807717885</v>
      </c>
      <c r="T1547" s="14">
        <v>16000</v>
      </c>
    </row>
    <row r="1548" spans="19:20">
      <c r="S1548" s="14">
        <v>99.101796407185617</v>
      </c>
      <c r="T1548" s="14">
        <v>16000</v>
      </c>
    </row>
    <row r="1549" spans="19:20">
      <c r="S1549" s="14">
        <v>99.168330006653349</v>
      </c>
      <c r="T1549" s="14">
        <v>16000</v>
      </c>
    </row>
    <row r="1550" spans="19:20">
      <c r="S1550" s="14">
        <v>99.234863606121081</v>
      </c>
      <c r="T1550" s="14">
        <v>16000</v>
      </c>
    </row>
    <row r="1551" spans="19:20">
      <c r="S1551" s="14">
        <v>99.301397205588813</v>
      </c>
      <c r="T1551" s="14">
        <v>16000</v>
      </c>
    </row>
    <row r="1552" spans="19:20">
      <c r="S1552" s="14">
        <v>99.367930805056545</v>
      </c>
      <c r="T1552" s="14">
        <v>16000</v>
      </c>
    </row>
    <row r="1553" spans="19:20">
      <c r="S1553" s="14">
        <v>99.434464404524277</v>
      </c>
      <c r="T1553" s="14">
        <v>16000</v>
      </c>
    </row>
    <row r="1554" spans="19:20">
      <c r="S1554" s="14">
        <v>99.500998003992009</v>
      </c>
      <c r="T1554" s="14">
        <v>16000</v>
      </c>
    </row>
    <row r="1555" spans="19:20">
      <c r="S1555" s="14">
        <v>99.567531603459742</v>
      </c>
      <c r="T1555" s="14">
        <v>16000</v>
      </c>
    </row>
    <row r="1556" spans="19:20">
      <c r="S1556" s="14">
        <v>99.634065202927474</v>
      </c>
      <c r="T1556" s="14">
        <v>20000</v>
      </c>
    </row>
    <row r="1557" spans="19:20">
      <c r="S1557" s="14">
        <v>99.700598802395206</v>
      </c>
      <c r="T1557" s="14">
        <v>20000</v>
      </c>
    </row>
    <row r="1558" spans="19:20">
      <c r="S1558" s="14">
        <v>99.767132401862938</v>
      </c>
      <c r="T1558" s="14">
        <v>20000</v>
      </c>
    </row>
    <row r="1559" spans="19:20">
      <c r="S1559" s="14">
        <v>99.83366600133067</v>
      </c>
      <c r="T1559" s="14">
        <v>20000</v>
      </c>
    </row>
    <row r="1560" spans="19:20">
      <c r="S1560" s="14">
        <v>99.900199600798402</v>
      </c>
      <c r="T1560" s="14">
        <v>20000</v>
      </c>
    </row>
    <row r="1561" spans="19:20" ht="15.75" thickBot="1">
      <c r="S1561" s="15">
        <v>99.966733200266134</v>
      </c>
      <c r="T1561" s="15">
        <v>20000</v>
      </c>
    </row>
  </sheetData>
  <sortState xmlns:xlrd2="http://schemas.microsoft.com/office/spreadsheetml/2017/richdata2" ref="T59:T1561">
    <sortCondition ref="T59"/>
  </sortState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63"/>
  <sheetViews>
    <sheetView topLeftCell="N25" workbookViewId="0">
      <selection activeCell="Y30" sqref="Y30:Z42"/>
    </sheetView>
  </sheetViews>
  <sheetFormatPr defaultRowHeight="15"/>
  <cols>
    <col min="5" max="5" width="45.140625" bestFit="1" customWidth="1"/>
    <col min="6" max="6" width="27.42578125" bestFit="1" customWidth="1"/>
    <col min="7" max="7" width="29.7109375" bestFit="1" customWidth="1"/>
    <col min="9" max="9" width="10.7109375" bestFit="1" customWidth="1"/>
    <col min="12" max="12" width="10.7109375" bestFit="1" customWidth="1"/>
    <col min="17" max="17" width="22.140625" customWidth="1"/>
    <col min="20" max="20" width="22" bestFit="1" customWidth="1"/>
    <col min="25" max="25" width="14.28515625" customWidth="1"/>
  </cols>
  <sheetData>
    <row r="1" spans="1:21" ht="60">
      <c r="A1" s="2" t="s">
        <v>14</v>
      </c>
      <c r="B1" s="2" t="s">
        <v>15</v>
      </c>
      <c r="E1" s="37" t="str">
        <f>A1</f>
        <v>Group A Prior Training Scores</v>
      </c>
      <c r="F1" s="37" t="str">
        <f>B1</f>
        <v>Group B Revised Training Scores</v>
      </c>
      <c r="J1" s="37" t="str">
        <f>E1</f>
        <v>Group A Prior Training Scores</v>
      </c>
      <c r="M1" s="37" t="str">
        <f>F1</f>
        <v>Group B Revised Training Scores</v>
      </c>
    </row>
    <row r="2" spans="1:21">
      <c r="A2">
        <v>88</v>
      </c>
      <c r="B2">
        <v>88</v>
      </c>
      <c r="D2" t="s">
        <v>25</v>
      </c>
      <c r="E2">
        <f>MAX(A2:A63)</f>
        <v>91</v>
      </c>
      <c r="F2">
        <f>MAX(B2:B63)</f>
        <v>97</v>
      </c>
      <c r="I2" t="s">
        <v>23</v>
      </c>
      <c r="J2" t="s">
        <v>24</v>
      </c>
      <c r="L2" t="str">
        <f>I2</f>
        <v xml:space="preserve">Frequency </v>
      </c>
      <c r="M2" t="str">
        <f>J2</f>
        <v>Bin</v>
      </c>
    </row>
    <row r="3" spans="1:21">
      <c r="A3">
        <v>81</v>
      </c>
      <c r="B3">
        <v>76</v>
      </c>
      <c r="D3" t="s">
        <v>113</v>
      </c>
      <c r="E3">
        <f>MIN(A2:A63)</f>
        <v>50</v>
      </c>
      <c r="F3">
        <f>MIN(B2:B63)</f>
        <v>75</v>
      </c>
      <c r="I3" t="s">
        <v>114</v>
      </c>
      <c r="J3">
        <v>60</v>
      </c>
      <c r="L3" t="s">
        <v>119</v>
      </c>
      <c r="M3">
        <v>75</v>
      </c>
      <c r="Q3" s="18" t="s">
        <v>126</v>
      </c>
      <c r="R3" s="18" t="s">
        <v>37</v>
      </c>
    </row>
    <row r="4" spans="1:21">
      <c r="A4">
        <v>80</v>
      </c>
      <c r="B4">
        <v>96</v>
      </c>
      <c r="I4" t="s">
        <v>115</v>
      </c>
      <c r="J4">
        <v>70</v>
      </c>
      <c r="L4" t="s">
        <v>120</v>
      </c>
      <c r="M4">
        <v>80</v>
      </c>
      <c r="Q4" s="39">
        <v>80</v>
      </c>
      <c r="R4" s="19">
        <v>14</v>
      </c>
    </row>
    <row r="5" spans="1:21">
      <c r="A5">
        <v>89</v>
      </c>
      <c r="B5">
        <v>79</v>
      </c>
      <c r="I5" t="s">
        <v>116</v>
      </c>
      <c r="J5">
        <v>80</v>
      </c>
      <c r="L5" t="s">
        <v>121</v>
      </c>
      <c r="M5">
        <v>85</v>
      </c>
      <c r="Q5" s="39">
        <v>85</v>
      </c>
      <c r="R5" s="19">
        <v>21</v>
      </c>
    </row>
    <row r="6" spans="1:21">
      <c r="A6">
        <v>89</v>
      </c>
      <c r="B6">
        <v>90</v>
      </c>
      <c r="I6" t="s">
        <v>117</v>
      </c>
      <c r="J6">
        <v>90</v>
      </c>
      <c r="L6" t="s">
        <v>122</v>
      </c>
      <c r="M6">
        <v>90</v>
      </c>
      <c r="Q6" s="39">
        <v>90</v>
      </c>
      <c r="R6" s="19">
        <v>19</v>
      </c>
    </row>
    <row r="7" spans="1:21">
      <c r="A7">
        <v>61</v>
      </c>
      <c r="B7">
        <v>87</v>
      </c>
      <c r="I7" t="s">
        <v>118</v>
      </c>
      <c r="J7">
        <v>100</v>
      </c>
      <c r="L7" t="s">
        <v>123</v>
      </c>
      <c r="M7">
        <v>95</v>
      </c>
      <c r="Q7" s="39">
        <v>95</v>
      </c>
      <c r="R7" s="19">
        <v>6</v>
      </c>
    </row>
    <row r="8" spans="1:21">
      <c r="A8">
        <v>88</v>
      </c>
      <c r="B8">
        <v>89</v>
      </c>
      <c r="L8" t="s">
        <v>124</v>
      </c>
      <c r="M8">
        <v>100</v>
      </c>
      <c r="Q8" s="39">
        <v>100</v>
      </c>
      <c r="R8" s="19">
        <v>2</v>
      </c>
    </row>
    <row r="9" spans="1:21">
      <c r="A9">
        <v>56</v>
      </c>
      <c r="B9">
        <v>80</v>
      </c>
      <c r="Q9" s="19" t="s">
        <v>36</v>
      </c>
      <c r="R9" s="19">
        <v>0</v>
      </c>
    </row>
    <row r="10" spans="1:21">
      <c r="A10">
        <v>74</v>
      </c>
      <c r="B10">
        <v>85</v>
      </c>
    </row>
    <row r="11" spans="1:21">
      <c r="A11">
        <v>86</v>
      </c>
      <c r="B11">
        <v>88</v>
      </c>
    </row>
    <row r="12" spans="1:21">
      <c r="A12">
        <v>69</v>
      </c>
      <c r="B12">
        <v>86</v>
      </c>
    </row>
    <row r="13" spans="1:21">
      <c r="A13">
        <v>50</v>
      </c>
      <c r="B13">
        <v>83</v>
      </c>
    </row>
    <row r="14" spans="1:21">
      <c r="A14">
        <v>72</v>
      </c>
      <c r="B14">
        <v>93</v>
      </c>
    </row>
    <row r="15" spans="1:21">
      <c r="A15">
        <v>65</v>
      </c>
      <c r="B15">
        <v>77</v>
      </c>
    </row>
    <row r="16" spans="1:21">
      <c r="A16">
        <v>79</v>
      </c>
      <c r="B16">
        <v>92</v>
      </c>
      <c r="T16" s="18" t="s">
        <v>125</v>
      </c>
      <c r="U16" s="18" t="s">
        <v>37</v>
      </c>
    </row>
    <row r="17" spans="1:27">
      <c r="A17">
        <v>65</v>
      </c>
      <c r="B17">
        <v>75</v>
      </c>
      <c r="T17" s="39">
        <v>70</v>
      </c>
      <c r="U17" s="19">
        <v>32</v>
      </c>
    </row>
    <row r="18" spans="1:27">
      <c r="A18">
        <v>75</v>
      </c>
      <c r="B18">
        <v>87</v>
      </c>
      <c r="E18" t="s">
        <v>168</v>
      </c>
      <c r="T18" s="39">
        <v>80</v>
      </c>
      <c r="U18" s="19">
        <v>21</v>
      </c>
    </row>
    <row r="19" spans="1:27" ht="15.75" thickBot="1">
      <c r="A19">
        <v>54</v>
      </c>
      <c r="B19">
        <v>88</v>
      </c>
      <c r="T19" s="39">
        <v>90</v>
      </c>
      <c r="U19" s="19">
        <v>8</v>
      </c>
    </row>
    <row r="20" spans="1:27">
      <c r="A20">
        <v>70</v>
      </c>
      <c r="B20">
        <v>81</v>
      </c>
      <c r="E20" s="16"/>
      <c r="F20" s="16" t="s">
        <v>14</v>
      </c>
      <c r="G20" s="16" t="s">
        <v>15</v>
      </c>
      <c r="T20" s="39">
        <v>100</v>
      </c>
      <c r="U20" s="19">
        <v>1</v>
      </c>
    </row>
    <row r="21" spans="1:27">
      <c r="A21">
        <v>71</v>
      </c>
      <c r="B21">
        <v>82</v>
      </c>
      <c r="E21" s="14" t="s">
        <v>41</v>
      </c>
      <c r="F21" s="14">
        <v>69.790322580645167</v>
      </c>
      <c r="G21" s="14">
        <v>84.774193548387103</v>
      </c>
      <c r="T21" s="19" t="s">
        <v>36</v>
      </c>
      <c r="U21" s="19">
        <v>0</v>
      </c>
    </row>
    <row r="22" spans="1:27">
      <c r="A22">
        <v>79</v>
      </c>
      <c r="B22">
        <v>85</v>
      </c>
      <c r="E22" s="14" t="s">
        <v>130</v>
      </c>
      <c r="F22" s="14">
        <v>122.00449497620269</v>
      </c>
      <c r="G22" s="14">
        <v>26.964569011105247</v>
      </c>
    </row>
    <row r="23" spans="1:27">
      <c r="A23">
        <v>53</v>
      </c>
      <c r="B23">
        <v>86</v>
      </c>
      <c r="E23" s="14" t="s">
        <v>131</v>
      </c>
      <c r="F23" s="14">
        <v>62</v>
      </c>
      <c r="G23" s="14">
        <v>62</v>
      </c>
    </row>
    <row r="24" spans="1:27">
      <c r="A24">
        <v>80</v>
      </c>
      <c r="B24">
        <v>75</v>
      </c>
      <c r="E24" s="14" t="s">
        <v>133</v>
      </c>
      <c r="F24" s="14">
        <v>0</v>
      </c>
      <c r="G24" s="14"/>
    </row>
    <row r="25" spans="1:27">
      <c r="A25">
        <v>64</v>
      </c>
      <c r="B25">
        <v>90</v>
      </c>
      <c r="E25" s="14" t="s">
        <v>134</v>
      </c>
      <c r="F25" s="14">
        <v>87</v>
      </c>
      <c r="G25" s="14"/>
    </row>
    <row r="26" spans="1:27">
      <c r="A26">
        <v>58</v>
      </c>
      <c r="B26">
        <v>79</v>
      </c>
      <c r="E26" s="14" t="s">
        <v>135</v>
      </c>
      <c r="F26" s="14">
        <v>-9.6665571913370734</v>
      </c>
      <c r="G26" s="14"/>
    </row>
    <row r="27" spans="1:27">
      <c r="A27">
        <v>80</v>
      </c>
      <c r="B27">
        <v>76</v>
      </c>
      <c r="E27" s="14" t="s">
        <v>136</v>
      </c>
      <c r="F27" s="14">
        <v>9.6991375802553749E-16</v>
      </c>
      <c r="G27" s="14"/>
    </row>
    <row r="28" spans="1:27">
      <c r="A28">
        <v>80</v>
      </c>
      <c r="B28">
        <v>89</v>
      </c>
      <c r="E28" s="14" t="s">
        <v>137</v>
      </c>
      <c r="F28" s="14">
        <v>1.662557349412876</v>
      </c>
      <c r="G28" s="14"/>
    </row>
    <row r="29" spans="1:27">
      <c r="A29">
        <v>50</v>
      </c>
      <c r="B29">
        <v>95</v>
      </c>
      <c r="E29" s="14" t="s">
        <v>138</v>
      </c>
      <c r="F29" s="14">
        <v>1.939827516051075E-15</v>
      </c>
      <c r="G29" s="14"/>
    </row>
    <row r="30" spans="1:27" ht="15.75" thickBot="1">
      <c r="A30">
        <v>61</v>
      </c>
      <c r="B30">
        <v>79</v>
      </c>
      <c r="E30" s="15" t="s">
        <v>139</v>
      </c>
      <c r="F30" s="15">
        <v>1.9876082815890745</v>
      </c>
      <c r="G30" s="15"/>
      <c r="Y30" s="23"/>
      <c r="Z30" s="23" t="s">
        <v>127</v>
      </c>
      <c r="AA30" s="23" t="s">
        <v>128</v>
      </c>
    </row>
    <row r="31" spans="1:27">
      <c r="A31">
        <v>61</v>
      </c>
      <c r="B31">
        <v>85</v>
      </c>
      <c r="Y31" s="23" t="s">
        <v>39</v>
      </c>
      <c r="Z31" s="23">
        <f>MIN(A2:A63)</f>
        <v>50</v>
      </c>
      <c r="AA31" s="23">
        <f>MIN(B2:B63)</f>
        <v>75</v>
      </c>
    </row>
    <row r="32" spans="1:27">
      <c r="A32">
        <v>74</v>
      </c>
      <c r="B32">
        <v>83</v>
      </c>
      <c r="Y32" s="23" t="s">
        <v>40</v>
      </c>
      <c r="Z32" s="23">
        <f>MAX(A2:A63)</f>
        <v>91</v>
      </c>
      <c r="AA32" s="23">
        <f>MAX(B2:B63)</f>
        <v>97</v>
      </c>
    </row>
    <row r="33" spans="1:27">
      <c r="A33">
        <v>75</v>
      </c>
      <c r="B33">
        <v>83</v>
      </c>
      <c r="Y33" s="23" t="s">
        <v>41</v>
      </c>
      <c r="Z33" s="23">
        <f>AVERAGE(A2:A63)</f>
        <v>69.790322580645167</v>
      </c>
      <c r="AA33" s="23">
        <f>AVERAGE(B2:B63)</f>
        <v>84.774193548387103</v>
      </c>
    </row>
    <row r="34" spans="1:27">
      <c r="A34">
        <v>54</v>
      </c>
      <c r="B34">
        <v>78</v>
      </c>
      <c r="Y34" s="23" t="s">
        <v>42</v>
      </c>
      <c r="Z34" s="23">
        <f>_xlfn.STDEV.P(A2:A63)</f>
        <v>10.956125252163879</v>
      </c>
      <c r="AA34" s="23">
        <f>_xlfn.STDEV.P(B2:B63)</f>
        <v>5.1506947694170666</v>
      </c>
    </row>
    <row r="35" spans="1:27">
      <c r="A35">
        <v>71</v>
      </c>
      <c r="B35">
        <v>90</v>
      </c>
      <c r="Y35" s="23" t="s">
        <v>46</v>
      </c>
      <c r="Z35" s="23">
        <f>MEDIAN(A2:A63)</f>
        <v>70</v>
      </c>
      <c r="AA35" s="23">
        <f>MEDIAN(B2:B63)</f>
        <v>85</v>
      </c>
    </row>
    <row r="36" spans="1:27">
      <c r="A36">
        <v>66</v>
      </c>
      <c r="B36">
        <v>89</v>
      </c>
      <c r="Y36" s="23" t="s">
        <v>47</v>
      </c>
      <c r="Z36" s="23">
        <f>MODE(A2:A63)</f>
        <v>80</v>
      </c>
      <c r="AA36" s="23">
        <f>MODE(B2:B63)</f>
        <v>85</v>
      </c>
    </row>
    <row r="37" spans="1:27">
      <c r="A37">
        <v>57</v>
      </c>
      <c r="B37">
        <v>92</v>
      </c>
      <c r="Y37" s="23" t="s">
        <v>48</v>
      </c>
      <c r="Z37" s="23">
        <f>_xlfn.SKEW.P(A2:A63)</f>
        <v>-8.4683909023939602E-2</v>
      </c>
      <c r="AA37" s="23">
        <f>_xlfn.SKEW.P(B2:B63)</f>
        <v>0.14057491526952984</v>
      </c>
    </row>
    <row r="38" spans="1:27">
      <c r="A38">
        <v>83</v>
      </c>
      <c r="B38">
        <v>86</v>
      </c>
      <c r="Y38" s="23" t="s">
        <v>49</v>
      </c>
      <c r="Z38" s="23">
        <f>KURT(A2:A63)</f>
        <v>-0.77667598016064776</v>
      </c>
      <c r="AA38" s="23">
        <f>KURT(B2:B63)</f>
        <v>-0.35253791313666349</v>
      </c>
    </row>
    <row r="39" spans="1:27">
      <c r="A39">
        <v>68</v>
      </c>
      <c r="B39">
        <v>80</v>
      </c>
      <c r="Y39" s="23" t="s">
        <v>50</v>
      </c>
      <c r="Z39" s="23">
        <v>70</v>
      </c>
      <c r="AA39" s="23">
        <v>85</v>
      </c>
    </row>
    <row r="40" spans="1:27">
      <c r="A40">
        <v>77</v>
      </c>
      <c r="B40">
        <v>97</v>
      </c>
      <c r="Y40" s="23" t="s">
        <v>51</v>
      </c>
      <c r="Z40" s="23">
        <v>80</v>
      </c>
      <c r="AA40" s="23">
        <v>85</v>
      </c>
    </row>
    <row r="41" spans="1:27">
      <c r="A41">
        <v>54</v>
      </c>
      <c r="B41">
        <v>89</v>
      </c>
      <c r="Y41" s="23" t="s">
        <v>52</v>
      </c>
      <c r="Z41" s="23">
        <v>1</v>
      </c>
      <c r="AA41" s="23">
        <v>1</v>
      </c>
    </row>
    <row r="42" spans="1:27">
      <c r="A42">
        <v>80</v>
      </c>
      <c r="B42">
        <v>84</v>
      </c>
      <c r="Y42" s="23" t="s">
        <v>53</v>
      </c>
      <c r="Z42" s="23">
        <v>1</v>
      </c>
      <c r="AA42" s="23">
        <v>1</v>
      </c>
    </row>
    <row r="43" spans="1:27">
      <c r="A43">
        <v>62</v>
      </c>
      <c r="B43">
        <v>86</v>
      </c>
    </row>
    <row r="44" spans="1:27">
      <c r="A44">
        <v>70</v>
      </c>
      <c r="B44">
        <v>80</v>
      </c>
    </row>
    <row r="45" spans="1:27">
      <c r="A45">
        <v>70</v>
      </c>
      <c r="B45">
        <v>81</v>
      </c>
    </row>
    <row r="46" spans="1:27">
      <c r="A46">
        <v>82</v>
      </c>
      <c r="B46">
        <v>87</v>
      </c>
    </row>
    <row r="47" spans="1:27">
      <c r="A47">
        <v>50</v>
      </c>
      <c r="B47">
        <v>83</v>
      </c>
    </row>
    <row r="48" spans="1:27">
      <c r="A48">
        <v>65</v>
      </c>
      <c r="B48">
        <v>79</v>
      </c>
    </row>
    <row r="49" spans="1:2">
      <c r="A49">
        <v>76</v>
      </c>
      <c r="B49">
        <v>85</v>
      </c>
    </row>
    <row r="50" spans="1:2">
      <c r="A50">
        <v>64</v>
      </c>
      <c r="B50">
        <v>77</v>
      </c>
    </row>
    <row r="51" spans="1:2">
      <c r="A51">
        <v>55</v>
      </c>
      <c r="B51">
        <v>83</v>
      </c>
    </row>
    <row r="52" spans="1:2">
      <c r="A52">
        <v>61</v>
      </c>
      <c r="B52">
        <v>86</v>
      </c>
    </row>
    <row r="53" spans="1:2">
      <c r="A53">
        <v>91</v>
      </c>
      <c r="B53">
        <v>85</v>
      </c>
    </row>
    <row r="54" spans="1:2">
      <c r="A54">
        <v>68</v>
      </c>
      <c r="B54">
        <v>91</v>
      </c>
    </row>
    <row r="55" spans="1:2">
      <c r="A55">
        <v>70</v>
      </c>
      <c r="B55">
        <v>88</v>
      </c>
    </row>
    <row r="56" spans="1:2">
      <c r="A56">
        <v>50</v>
      </c>
      <c r="B56">
        <v>85</v>
      </c>
    </row>
    <row r="57" spans="1:2">
      <c r="A57">
        <v>64</v>
      </c>
      <c r="B57">
        <v>91</v>
      </c>
    </row>
    <row r="58" spans="1:2">
      <c r="A58">
        <v>73</v>
      </c>
      <c r="B58">
        <v>82</v>
      </c>
    </row>
    <row r="59" spans="1:2">
      <c r="A59">
        <v>73</v>
      </c>
      <c r="B59">
        <v>84</v>
      </c>
    </row>
    <row r="60" spans="1:2">
      <c r="A60">
        <v>72</v>
      </c>
      <c r="B60">
        <v>82</v>
      </c>
    </row>
    <row r="61" spans="1:2">
      <c r="A61">
        <v>78</v>
      </c>
      <c r="B61">
        <v>84</v>
      </c>
    </row>
    <row r="62" spans="1:2">
      <c r="A62">
        <v>70</v>
      </c>
      <c r="B62">
        <v>81</v>
      </c>
    </row>
    <row r="63" spans="1:2">
      <c r="A63">
        <v>76</v>
      </c>
      <c r="B63">
        <v>84</v>
      </c>
    </row>
  </sheetData>
  <sortState xmlns:xlrd2="http://schemas.microsoft.com/office/spreadsheetml/2017/richdata2" ref="T17:T20">
    <sortCondition ref="T17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0"/>
  <sheetViews>
    <sheetView topLeftCell="B13" workbookViewId="0">
      <selection activeCell="H18" sqref="H18:J30"/>
    </sheetView>
  </sheetViews>
  <sheetFormatPr defaultRowHeight="15"/>
  <cols>
    <col min="1" max="1" width="10.28515625" customWidth="1"/>
    <col min="2" max="2" width="20.85546875" customWidth="1"/>
    <col min="3" max="3" width="20.140625" customWidth="1"/>
    <col min="6" max="6" width="18.5703125" bestFit="1" customWidth="1"/>
    <col min="7" max="7" width="19.42578125" bestFit="1" customWidth="1"/>
    <col min="8" max="8" width="34.140625" bestFit="1" customWidth="1"/>
    <col min="9" max="9" width="19" bestFit="1" customWidth="1"/>
    <col min="10" max="10" width="20" bestFit="1" customWidth="1"/>
    <col min="12" max="12" width="18.5703125" bestFit="1" customWidth="1"/>
    <col min="14" max="14" width="19.42578125" bestFit="1" customWidth="1"/>
    <col min="19" max="19" width="9.28515625" customWidth="1"/>
    <col min="20" max="20" width="19" bestFit="1" customWidth="1"/>
  </cols>
  <sheetData>
    <row r="1" spans="1:21">
      <c r="A1" s="11" t="s">
        <v>16</v>
      </c>
      <c r="B1" s="9" t="s">
        <v>10</v>
      </c>
      <c r="C1" s="9" t="s">
        <v>11</v>
      </c>
      <c r="L1" t="str">
        <f>F17</f>
        <v>Pre-Exposure μg/dL</v>
      </c>
      <c r="N1" t="str">
        <f>G17</f>
        <v>Post-Exposure μg/dL</v>
      </c>
    </row>
    <row r="2" spans="1:21">
      <c r="A2">
        <v>1</v>
      </c>
      <c r="B2">
        <v>6</v>
      </c>
      <c r="C2">
        <v>6</v>
      </c>
      <c r="H2" t="s">
        <v>129</v>
      </c>
      <c r="L2" t="s">
        <v>23</v>
      </c>
      <c r="M2" t="s">
        <v>24</v>
      </c>
      <c r="N2" t="s">
        <v>176</v>
      </c>
    </row>
    <row r="3" spans="1:21" ht="15.75" thickBot="1">
      <c r="A3">
        <v>2</v>
      </c>
      <c r="B3">
        <v>8</v>
      </c>
      <c r="C3">
        <v>8</v>
      </c>
      <c r="L3" s="38" t="s">
        <v>169</v>
      </c>
      <c r="M3">
        <v>8</v>
      </c>
      <c r="N3">
        <f>M3</f>
        <v>8</v>
      </c>
    </row>
    <row r="4" spans="1:21">
      <c r="A4">
        <v>3</v>
      </c>
      <c r="B4">
        <v>10</v>
      </c>
      <c r="C4">
        <v>10</v>
      </c>
      <c r="H4" s="16"/>
      <c r="I4" s="16" t="s">
        <v>10</v>
      </c>
      <c r="J4" s="16" t="s">
        <v>11</v>
      </c>
      <c r="L4" s="38" t="s">
        <v>170</v>
      </c>
      <c r="M4">
        <v>17</v>
      </c>
      <c r="N4">
        <f t="shared" ref="N4:N9" si="0">M4</f>
        <v>17</v>
      </c>
    </row>
    <row r="5" spans="1:21">
      <c r="A5">
        <v>4</v>
      </c>
      <c r="B5">
        <v>12</v>
      </c>
      <c r="C5">
        <v>12</v>
      </c>
      <c r="H5" s="14" t="s">
        <v>41</v>
      </c>
      <c r="I5" s="14">
        <v>32.857142857142854</v>
      </c>
      <c r="J5" s="14">
        <v>33.285714285714285</v>
      </c>
      <c r="L5" s="38" t="s">
        <v>171</v>
      </c>
      <c r="M5">
        <v>26</v>
      </c>
      <c r="N5">
        <f t="shared" si="0"/>
        <v>26</v>
      </c>
    </row>
    <row r="6" spans="1:21">
      <c r="A6">
        <v>5</v>
      </c>
      <c r="B6">
        <v>15</v>
      </c>
      <c r="C6">
        <v>15</v>
      </c>
      <c r="H6" s="14" t="s">
        <v>130</v>
      </c>
      <c r="I6" s="14">
        <v>150.45833333333334</v>
      </c>
      <c r="J6" s="14">
        <v>155.5</v>
      </c>
      <c r="L6" s="38" t="s">
        <v>172</v>
      </c>
      <c r="M6">
        <v>35</v>
      </c>
      <c r="N6">
        <f t="shared" si="0"/>
        <v>35</v>
      </c>
    </row>
    <row r="7" spans="1:21">
      <c r="A7">
        <v>6</v>
      </c>
      <c r="B7">
        <v>16</v>
      </c>
      <c r="C7">
        <v>16</v>
      </c>
      <c r="H7" s="14" t="s">
        <v>131</v>
      </c>
      <c r="I7" s="14">
        <v>49</v>
      </c>
      <c r="J7" s="14">
        <v>49</v>
      </c>
      <c r="L7" s="38" t="s">
        <v>173</v>
      </c>
      <c r="M7">
        <v>44</v>
      </c>
      <c r="N7">
        <f t="shared" si="0"/>
        <v>44</v>
      </c>
    </row>
    <row r="8" spans="1:21">
      <c r="A8">
        <v>7</v>
      </c>
      <c r="B8">
        <v>17</v>
      </c>
      <c r="C8">
        <v>17</v>
      </c>
      <c r="H8" s="14" t="s">
        <v>132</v>
      </c>
      <c r="I8" s="14">
        <v>0.99223604287745237</v>
      </c>
      <c r="J8" s="14"/>
      <c r="L8" s="38" t="s">
        <v>174</v>
      </c>
      <c r="M8">
        <v>53</v>
      </c>
      <c r="N8">
        <f t="shared" si="0"/>
        <v>53</v>
      </c>
    </row>
    <row r="9" spans="1:21">
      <c r="A9">
        <v>8</v>
      </c>
      <c r="B9">
        <v>18</v>
      </c>
      <c r="C9">
        <v>18</v>
      </c>
      <c r="H9" s="14" t="s">
        <v>133</v>
      </c>
      <c r="I9" s="14">
        <v>1</v>
      </c>
      <c r="J9" s="14"/>
      <c r="L9" s="38" t="s">
        <v>175</v>
      </c>
      <c r="M9">
        <v>62</v>
      </c>
      <c r="N9">
        <f t="shared" si="0"/>
        <v>62</v>
      </c>
    </row>
    <row r="10" spans="1:21">
      <c r="A10">
        <v>9</v>
      </c>
      <c r="B10">
        <v>19</v>
      </c>
      <c r="C10">
        <v>19</v>
      </c>
      <c r="H10" s="14" t="s">
        <v>134</v>
      </c>
      <c r="I10" s="14">
        <v>48</v>
      </c>
      <c r="J10" s="14"/>
      <c r="L10" s="38"/>
    </row>
    <row r="11" spans="1:21">
      <c r="A11">
        <v>10</v>
      </c>
      <c r="B11">
        <v>21</v>
      </c>
      <c r="C11">
        <v>21</v>
      </c>
      <c r="H11" s="14" t="s">
        <v>135</v>
      </c>
      <c r="I11" s="14">
        <v>-6.4326752090267689</v>
      </c>
      <c r="J11" s="14"/>
      <c r="L11" s="38"/>
    </row>
    <row r="12" spans="1:21">
      <c r="A12">
        <v>11</v>
      </c>
      <c r="B12">
        <v>22</v>
      </c>
      <c r="C12">
        <v>22</v>
      </c>
      <c r="H12" s="14" t="s">
        <v>136</v>
      </c>
      <c r="I12" s="14">
        <v>2.7276381896300524E-8</v>
      </c>
      <c r="J12" s="14"/>
      <c r="L12" s="38"/>
    </row>
    <row r="13" spans="1:21">
      <c r="A13">
        <v>12</v>
      </c>
      <c r="B13">
        <v>23</v>
      </c>
      <c r="C13">
        <v>23</v>
      </c>
      <c r="H13" s="14" t="s">
        <v>137</v>
      </c>
      <c r="I13" s="14">
        <v>1.6772241961243386</v>
      </c>
      <c r="J13" s="14"/>
      <c r="L13" s="38"/>
    </row>
    <row r="14" spans="1:21">
      <c r="A14">
        <v>13</v>
      </c>
      <c r="B14">
        <v>23</v>
      </c>
      <c r="C14">
        <v>23</v>
      </c>
      <c r="H14" s="14" t="s">
        <v>138</v>
      </c>
      <c r="I14" s="14">
        <v>5.4552763792601048E-8</v>
      </c>
      <c r="J14" s="14"/>
      <c r="L14" s="38"/>
    </row>
    <row r="15" spans="1:21" ht="15.75" thickBot="1">
      <c r="A15">
        <v>14</v>
      </c>
      <c r="B15">
        <v>26</v>
      </c>
      <c r="C15">
        <v>26</v>
      </c>
      <c r="H15" s="15" t="s">
        <v>139</v>
      </c>
      <c r="I15" s="15">
        <v>2.0106347576242314</v>
      </c>
      <c r="J15" s="15"/>
      <c r="L15" s="38"/>
    </row>
    <row r="16" spans="1:21">
      <c r="A16">
        <v>15</v>
      </c>
      <c r="B16">
        <v>27</v>
      </c>
      <c r="C16">
        <v>27</v>
      </c>
      <c r="L16" s="38"/>
      <c r="T16" s="18" t="str">
        <f>L1</f>
        <v>Pre-Exposure μg/dL</v>
      </c>
      <c r="U16" s="18" t="s">
        <v>37</v>
      </c>
    </row>
    <row r="17" spans="1:21">
      <c r="A17">
        <v>16</v>
      </c>
      <c r="B17">
        <v>28</v>
      </c>
      <c r="C17">
        <v>28</v>
      </c>
      <c r="F17" t="str">
        <f>B1</f>
        <v>Pre-Exposure μg/dL</v>
      </c>
      <c r="G17" t="str">
        <f>C1</f>
        <v>Post-Exposure μg/dL</v>
      </c>
      <c r="L17" s="38"/>
      <c r="T17" s="39">
        <v>8</v>
      </c>
      <c r="U17" s="19">
        <v>2</v>
      </c>
    </row>
    <row r="18" spans="1:21">
      <c r="A18">
        <v>17</v>
      </c>
      <c r="B18">
        <v>29</v>
      </c>
      <c r="C18">
        <v>29</v>
      </c>
      <c r="E18" t="s">
        <v>59</v>
      </c>
      <c r="F18">
        <f>MAX(B2:B50)</f>
        <v>56</v>
      </c>
      <c r="G18">
        <f>MAX(C2:C50)</f>
        <v>56</v>
      </c>
      <c r="H18" s="23"/>
      <c r="I18" s="23" t="str">
        <f>F17</f>
        <v>Pre-Exposure μg/dL</v>
      </c>
      <c r="J18" s="23" t="str">
        <f>G17</f>
        <v>Post-Exposure μg/dL</v>
      </c>
      <c r="L18" s="38"/>
      <c r="T18" s="39">
        <v>17</v>
      </c>
      <c r="U18" s="19">
        <v>5</v>
      </c>
    </row>
    <row r="19" spans="1:21">
      <c r="A19">
        <v>18</v>
      </c>
      <c r="B19">
        <v>29</v>
      </c>
      <c r="C19">
        <v>29</v>
      </c>
      <c r="E19" t="s">
        <v>60</v>
      </c>
      <c r="F19">
        <f>MIN(B2:B50)</f>
        <v>6</v>
      </c>
      <c r="G19">
        <f>MIN(C2:C50)</f>
        <v>6</v>
      </c>
      <c r="H19" s="23" t="s">
        <v>39</v>
      </c>
      <c r="I19" s="23">
        <f>F19</f>
        <v>6</v>
      </c>
      <c r="J19" s="23">
        <f>G19</f>
        <v>6</v>
      </c>
      <c r="T19" s="39">
        <v>26</v>
      </c>
      <c r="U19" s="19">
        <v>7</v>
      </c>
    </row>
    <row r="20" spans="1:21">
      <c r="A20">
        <v>19</v>
      </c>
      <c r="B20">
        <v>31</v>
      </c>
      <c r="C20">
        <v>31</v>
      </c>
      <c r="H20" s="23" t="s">
        <v>40</v>
      </c>
      <c r="I20" s="23">
        <f>F18</f>
        <v>56</v>
      </c>
      <c r="J20" s="23">
        <f>G18</f>
        <v>56</v>
      </c>
      <c r="T20" s="39">
        <v>35</v>
      </c>
      <c r="U20" s="19">
        <v>11</v>
      </c>
    </row>
    <row r="21" spans="1:21">
      <c r="A21">
        <v>20</v>
      </c>
      <c r="B21">
        <v>31</v>
      </c>
      <c r="C21">
        <v>31</v>
      </c>
      <c r="H21" s="23" t="s">
        <v>41</v>
      </c>
      <c r="I21" s="23">
        <f>AVERAGE(B2:B50)</f>
        <v>32.857142857142854</v>
      </c>
      <c r="J21" s="23">
        <f>AVERAGE(C2:C50)</f>
        <v>33.285714285714285</v>
      </c>
      <c r="T21" s="39">
        <v>44</v>
      </c>
      <c r="U21" s="19">
        <v>16</v>
      </c>
    </row>
    <row r="22" spans="1:21">
      <c r="A22">
        <v>21</v>
      </c>
      <c r="B22">
        <v>33</v>
      </c>
      <c r="C22">
        <v>33</v>
      </c>
      <c r="H22" s="23" t="s">
        <v>42</v>
      </c>
      <c r="I22" s="23">
        <f>_xlfn.STDEV.P(B2:B50)</f>
        <v>12.140335872703062</v>
      </c>
      <c r="J22" s="23">
        <f>_xlfn.STDEV.P(C2:C50)</f>
        <v>12.342063466545815</v>
      </c>
      <c r="T22" s="39">
        <v>53</v>
      </c>
      <c r="U22" s="19">
        <v>7</v>
      </c>
    </row>
    <row r="23" spans="1:21">
      <c r="A23">
        <v>22</v>
      </c>
      <c r="B23">
        <v>34</v>
      </c>
      <c r="C23">
        <v>34</v>
      </c>
      <c r="H23" s="23" t="s">
        <v>46</v>
      </c>
      <c r="I23" s="23">
        <f>MEDIAN(B2:B50)</f>
        <v>35</v>
      </c>
      <c r="J23" s="23">
        <f>MEDIAN(C2:C50)</f>
        <v>36</v>
      </c>
      <c r="T23" s="39">
        <v>62</v>
      </c>
      <c r="U23" s="19">
        <v>1</v>
      </c>
    </row>
    <row r="24" spans="1:21" ht="15" customHeight="1">
      <c r="A24">
        <v>23</v>
      </c>
      <c r="B24">
        <v>34</v>
      </c>
      <c r="C24">
        <v>34</v>
      </c>
      <c r="H24" s="23" t="s">
        <v>47</v>
      </c>
      <c r="I24" s="23">
        <f>MODE(B2:B50)</f>
        <v>36</v>
      </c>
      <c r="J24" s="23">
        <f>MODE(C2:C50)</f>
        <v>38</v>
      </c>
      <c r="T24" s="19" t="s">
        <v>36</v>
      </c>
      <c r="U24" s="19">
        <v>0</v>
      </c>
    </row>
    <row r="25" spans="1:21">
      <c r="A25">
        <v>24</v>
      </c>
      <c r="B25">
        <v>35</v>
      </c>
      <c r="C25">
        <v>35</v>
      </c>
      <c r="H25" s="23" t="s">
        <v>48</v>
      </c>
      <c r="I25" s="23">
        <f>_xlfn.SKEW.P(B2:B50)</f>
        <v>-0.41198382650816234</v>
      </c>
      <c r="J25" s="23">
        <f>_xlfn.SKEW.P(C2:C50)</f>
        <v>-0.46869640307798782</v>
      </c>
    </row>
    <row r="26" spans="1:21">
      <c r="A26">
        <v>25</v>
      </c>
      <c r="B26">
        <v>35</v>
      </c>
      <c r="C26">
        <v>38</v>
      </c>
      <c r="H26" s="23" t="s">
        <v>49</v>
      </c>
      <c r="I26" s="23">
        <f>KURT(B2:B50)</f>
        <v>-0.57603712668590745</v>
      </c>
      <c r="J26" s="23">
        <f>KURT(C2:C50)</f>
        <v>-0.65421250691774357</v>
      </c>
    </row>
    <row r="27" spans="1:21">
      <c r="A27">
        <v>26</v>
      </c>
      <c r="B27">
        <v>36</v>
      </c>
      <c r="C27">
        <v>40</v>
      </c>
      <c r="H27" s="23" t="s">
        <v>50</v>
      </c>
      <c r="I27" s="23">
        <v>35</v>
      </c>
      <c r="J27" s="23">
        <v>36</v>
      </c>
    </row>
    <row r="28" spans="1:21">
      <c r="A28">
        <v>27</v>
      </c>
      <c r="B28">
        <v>36</v>
      </c>
      <c r="C28">
        <v>42</v>
      </c>
      <c r="H28" s="23" t="s">
        <v>51</v>
      </c>
      <c r="I28" s="23">
        <v>36</v>
      </c>
      <c r="J28" s="23">
        <v>38</v>
      </c>
    </row>
    <row r="29" spans="1:21">
      <c r="A29">
        <v>28</v>
      </c>
      <c r="B29">
        <v>36</v>
      </c>
      <c r="C29">
        <v>44</v>
      </c>
      <c r="H29" s="23" t="s">
        <v>52</v>
      </c>
      <c r="I29" s="23">
        <v>1</v>
      </c>
      <c r="J29" s="23">
        <v>1</v>
      </c>
    </row>
    <row r="30" spans="1:21">
      <c r="A30">
        <v>29</v>
      </c>
      <c r="B30">
        <v>36</v>
      </c>
      <c r="C30">
        <v>36</v>
      </c>
      <c r="H30" s="23" t="s">
        <v>53</v>
      </c>
      <c r="I30" s="23">
        <v>1</v>
      </c>
      <c r="J30" s="23">
        <v>1</v>
      </c>
    </row>
    <row r="31" spans="1:21">
      <c r="A31">
        <v>30</v>
      </c>
      <c r="B31">
        <v>38</v>
      </c>
      <c r="C31">
        <v>38</v>
      </c>
    </row>
    <row r="32" spans="1:21">
      <c r="A32">
        <v>31</v>
      </c>
      <c r="B32">
        <v>38</v>
      </c>
      <c r="C32">
        <v>38</v>
      </c>
    </row>
    <row r="33" spans="1:3">
      <c r="A33">
        <v>32</v>
      </c>
      <c r="B33">
        <v>39</v>
      </c>
      <c r="C33">
        <v>39</v>
      </c>
    </row>
    <row r="34" spans="1:3">
      <c r="A34">
        <v>33</v>
      </c>
      <c r="B34">
        <v>39</v>
      </c>
      <c r="C34">
        <v>39</v>
      </c>
    </row>
    <row r="35" spans="1:3">
      <c r="A35">
        <v>34</v>
      </c>
      <c r="B35">
        <v>41</v>
      </c>
      <c r="C35">
        <v>41</v>
      </c>
    </row>
    <row r="36" spans="1:3">
      <c r="A36">
        <v>35</v>
      </c>
      <c r="B36">
        <v>41</v>
      </c>
      <c r="C36">
        <v>41</v>
      </c>
    </row>
    <row r="37" spans="1:3">
      <c r="A37">
        <v>36</v>
      </c>
      <c r="B37">
        <v>41</v>
      </c>
      <c r="C37">
        <v>41</v>
      </c>
    </row>
    <row r="38" spans="1:3">
      <c r="A38">
        <v>37</v>
      </c>
      <c r="B38">
        <v>42</v>
      </c>
      <c r="C38">
        <v>42</v>
      </c>
    </row>
    <row r="39" spans="1:3">
      <c r="A39">
        <v>38</v>
      </c>
      <c r="B39">
        <v>42</v>
      </c>
      <c r="C39">
        <v>42</v>
      </c>
    </row>
    <row r="40" spans="1:3">
      <c r="A40">
        <v>39</v>
      </c>
      <c r="B40">
        <v>43</v>
      </c>
      <c r="C40">
        <v>43</v>
      </c>
    </row>
    <row r="41" spans="1:3">
      <c r="A41">
        <v>40</v>
      </c>
      <c r="B41">
        <v>43</v>
      </c>
      <c r="C41">
        <v>43</v>
      </c>
    </row>
    <row r="42" spans="1:3">
      <c r="A42">
        <v>41</v>
      </c>
      <c r="B42">
        <v>44</v>
      </c>
      <c r="C42">
        <v>44</v>
      </c>
    </row>
    <row r="43" spans="1:3">
      <c r="A43">
        <v>42</v>
      </c>
      <c r="B43">
        <v>46</v>
      </c>
      <c r="C43">
        <v>46</v>
      </c>
    </row>
    <row r="44" spans="1:3">
      <c r="A44">
        <v>43</v>
      </c>
      <c r="B44">
        <v>46</v>
      </c>
      <c r="C44">
        <v>46</v>
      </c>
    </row>
    <row r="45" spans="1:3">
      <c r="A45">
        <v>44</v>
      </c>
      <c r="B45">
        <v>48</v>
      </c>
      <c r="C45">
        <v>48</v>
      </c>
    </row>
    <row r="46" spans="1:3">
      <c r="A46">
        <v>45</v>
      </c>
      <c r="B46">
        <v>48</v>
      </c>
      <c r="C46">
        <v>48</v>
      </c>
    </row>
    <row r="47" spans="1:3">
      <c r="A47">
        <v>46</v>
      </c>
      <c r="B47">
        <v>49</v>
      </c>
      <c r="C47">
        <v>49</v>
      </c>
    </row>
    <row r="48" spans="1:3">
      <c r="A48">
        <v>47</v>
      </c>
      <c r="B48">
        <v>50</v>
      </c>
      <c r="C48">
        <v>50</v>
      </c>
    </row>
    <row r="49" spans="1:3">
      <c r="A49">
        <v>48</v>
      </c>
      <c r="B49">
        <v>50</v>
      </c>
      <c r="C49">
        <v>50</v>
      </c>
    </row>
    <row r="50" spans="1:3">
      <c r="A50">
        <v>49</v>
      </c>
      <c r="B50">
        <v>56</v>
      </c>
      <c r="C50">
        <v>56</v>
      </c>
    </row>
  </sheetData>
  <sortState xmlns:xlrd2="http://schemas.microsoft.com/office/spreadsheetml/2017/richdata2" ref="T17:T23">
    <sortCondition ref="T17"/>
  </sortState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53"/>
  <sheetViews>
    <sheetView tabSelected="1" topLeftCell="N1" workbookViewId="0">
      <selection activeCell="V19" sqref="V19"/>
    </sheetView>
  </sheetViews>
  <sheetFormatPr defaultRowHeight="15"/>
  <cols>
    <col min="1" max="1" width="11.85546875" customWidth="1"/>
    <col min="2" max="2" width="10.7109375" customWidth="1"/>
    <col min="3" max="3" width="11.28515625" customWidth="1"/>
    <col min="4" max="4" width="14.140625" customWidth="1"/>
    <col min="8" max="8" width="11.42578125" customWidth="1"/>
    <col min="9" max="9" width="9.5703125" bestFit="1" customWidth="1"/>
    <col min="10" max="10" width="11.28515625" bestFit="1" customWidth="1"/>
    <col min="18" max="18" width="14" bestFit="1" customWidth="1"/>
    <col min="19" max="20" width="12.7109375" bestFit="1" customWidth="1"/>
    <col min="21" max="21" width="9.42578125" bestFit="1" customWidth="1"/>
    <col min="22" max="22" width="11.28515625" bestFit="1" customWidth="1"/>
    <col min="24" max="24" width="19.140625" bestFit="1" customWidth="1"/>
  </cols>
  <sheetData>
    <row r="1" spans="1:30">
      <c r="A1" s="13" t="s">
        <v>12</v>
      </c>
      <c r="B1" s="13"/>
      <c r="C1" s="13"/>
      <c r="D1" s="13"/>
    </row>
    <row r="2" spans="1:30" s="5" customFormat="1">
      <c r="A2" s="8" t="s">
        <v>6</v>
      </c>
      <c r="B2" s="8" t="s">
        <v>7</v>
      </c>
      <c r="C2" s="8" t="s">
        <v>8</v>
      </c>
      <c r="D2" s="8" t="s">
        <v>9</v>
      </c>
      <c r="E2" s="8"/>
      <c r="G2" s="5" t="str">
        <f>A2</f>
        <v>A = Air</v>
      </c>
      <c r="H2" s="12" t="str">
        <f t="shared" ref="H2:J2" si="0">B2</f>
        <v>B = Soil</v>
      </c>
      <c r="I2" s="12" t="str">
        <f t="shared" si="0"/>
        <v>C = Water</v>
      </c>
      <c r="J2" s="12" t="str">
        <f t="shared" si="0"/>
        <v>D = Training</v>
      </c>
      <c r="L2" s="5" t="s">
        <v>23</v>
      </c>
      <c r="M2" s="5" t="s">
        <v>24</v>
      </c>
    </row>
    <row r="3" spans="1:30">
      <c r="A3">
        <v>11</v>
      </c>
      <c r="B3">
        <v>10</v>
      </c>
      <c r="C3">
        <v>4</v>
      </c>
      <c r="D3" s="3">
        <v>5</v>
      </c>
      <c r="F3" t="s">
        <v>59</v>
      </c>
      <c r="G3">
        <f>MAX(A3:A22)</f>
        <v>14</v>
      </c>
      <c r="H3">
        <f t="shared" ref="H3:J3" si="1">MAX(B3:B22)</f>
        <v>13</v>
      </c>
      <c r="I3">
        <f t="shared" si="1"/>
        <v>12</v>
      </c>
      <c r="J3">
        <f t="shared" si="1"/>
        <v>8</v>
      </c>
      <c r="L3" s="38" t="s">
        <v>177</v>
      </c>
      <c r="M3">
        <v>3</v>
      </c>
      <c r="R3" s="23"/>
      <c r="S3" s="23" t="str">
        <f>A2</f>
        <v>A = Air</v>
      </c>
      <c r="T3" s="23" t="str">
        <f t="shared" ref="T3:V3" si="2">B2</f>
        <v>B = Soil</v>
      </c>
      <c r="U3" s="23" t="str">
        <f t="shared" si="2"/>
        <v>C = Water</v>
      </c>
      <c r="V3" s="23" t="str">
        <f t="shared" si="2"/>
        <v>D = Training</v>
      </c>
      <c r="X3" t="s">
        <v>182</v>
      </c>
    </row>
    <row r="4" spans="1:30">
      <c r="A4">
        <v>8</v>
      </c>
      <c r="B4">
        <v>12</v>
      </c>
      <c r="C4">
        <v>3</v>
      </c>
      <c r="D4" s="3">
        <v>6</v>
      </c>
      <c r="F4" t="s">
        <v>113</v>
      </c>
      <c r="G4">
        <f>MIN(A3:A22)</f>
        <v>3</v>
      </c>
      <c r="H4">
        <f t="shared" ref="H4:J4" si="3">MIN(B3:B22)</f>
        <v>6</v>
      </c>
      <c r="I4">
        <f t="shared" si="3"/>
        <v>3</v>
      </c>
      <c r="J4">
        <f t="shared" si="3"/>
        <v>3</v>
      </c>
      <c r="L4" s="38" t="s">
        <v>178</v>
      </c>
      <c r="M4">
        <v>6</v>
      </c>
      <c r="R4" s="23" t="s">
        <v>39</v>
      </c>
      <c r="S4" s="23">
        <f>MIN(A3:A22)</f>
        <v>3</v>
      </c>
      <c r="T4" s="23">
        <f>MIN(B3:B22)</f>
        <v>6</v>
      </c>
      <c r="U4" s="23">
        <f t="shared" ref="U4:V4" si="4">MIN(C3:C22)</f>
        <v>3</v>
      </c>
      <c r="V4" s="23">
        <f t="shared" si="4"/>
        <v>3</v>
      </c>
    </row>
    <row r="5" spans="1:30" ht="15.75" thickBot="1">
      <c r="A5">
        <v>6</v>
      </c>
      <c r="B5">
        <v>13</v>
      </c>
      <c r="C5">
        <v>5</v>
      </c>
      <c r="D5" s="3">
        <v>5</v>
      </c>
      <c r="L5" s="38" t="s">
        <v>179</v>
      </c>
      <c r="M5">
        <v>9</v>
      </c>
      <c r="R5" s="23" t="s">
        <v>40</v>
      </c>
      <c r="S5" s="23">
        <f>MAX(A3:A22)</f>
        <v>14</v>
      </c>
      <c r="T5" s="23">
        <f>MAX(B3:B22)</f>
        <v>13</v>
      </c>
      <c r="U5" s="23">
        <f t="shared" ref="U5:V5" si="5">MAX(C3:C22)</f>
        <v>12</v>
      </c>
      <c r="V5" s="23">
        <f t="shared" si="5"/>
        <v>8</v>
      </c>
      <c r="X5" t="s">
        <v>183</v>
      </c>
    </row>
    <row r="6" spans="1:30">
      <c r="A6">
        <v>8</v>
      </c>
      <c r="B6">
        <v>11</v>
      </c>
      <c r="C6">
        <v>6</v>
      </c>
      <c r="D6" s="3">
        <v>6</v>
      </c>
      <c r="L6" s="38" t="s">
        <v>180</v>
      </c>
      <c r="M6">
        <v>12</v>
      </c>
      <c r="R6" s="23" t="s">
        <v>41</v>
      </c>
      <c r="S6" s="23">
        <f>AVERAGE(A3:A22)</f>
        <v>8.9</v>
      </c>
      <c r="T6" s="23">
        <f>AVERAGE(B3:B22)</f>
        <v>9.1</v>
      </c>
      <c r="U6" s="23">
        <f t="shared" ref="U6:V6" si="6">AVERAGE(C3:C22)</f>
        <v>7</v>
      </c>
      <c r="V6" s="23">
        <f t="shared" si="6"/>
        <v>5.4</v>
      </c>
      <c r="X6" s="16" t="s">
        <v>184</v>
      </c>
      <c r="Y6" s="16" t="s">
        <v>185</v>
      </c>
      <c r="Z6" s="16" t="s">
        <v>186</v>
      </c>
      <c r="AA6" s="16" t="s">
        <v>187</v>
      </c>
      <c r="AB6" s="16" t="s">
        <v>130</v>
      </c>
    </row>
    <row r="7" spans="1:30">
      <c r="A7">
        <v>9</v>
      </c>
      <c r="B7">
        <v>7</v>
      </c>
      <c r="C7">
        <v>5</v>
      </c>
      <c r="D7" s="3">
        <v>4</v>
      </c>
      <c r="L7" s="38" t="s">
        <v>181</v>
      </c>
      <c r="M7">
        <v>15</v>
      </c>
      <c r="R7" s="23" t="s">
        <v>42</v>
      </c>
      <c r="S7" s="23">
        <f>_xlfn.STDEV.P(A3:A22)</f>
        <v>2.9816103031751151</v>
      </c>
      <c r="T7" s="23">
        <f t="shared" ref="T7:V7" si="7">_xlfn.STDEV.P(B3:B22)</f>
        <v>1.7</v>
      </c>
      <c r="U7" s="23">
        <f t="shared" si="7"/>
        <v>2.5099800796022267</v>
      </c>
      <c r="V7" s="23">
        <f t="shared" si="7"/>
        <v>1.1575836902790226</v>
      </c>
      <c r="X7" s="14" t="s">
        <v>6</v>
      </c>
      <c r="Y7" s="14">
        <v>20</v>
      </c>
      <c r="Z7" s="14">
        <v>178</v>
      </c>
      <c r="AA7" s="14">
        <v>8.9</v>
      </c>
      <c r="AB7" s="14">
        <v>9.3578947368421037</v>
      </c>
    </row>
    <row r="8" spans="1:30">
      <c r="A8">
        <v>10</v>
      </c>
      <c r="B8">
        <v>8</v>
      </c>
      <c r="C8">
        <v>8</v>
      </c>
      <c r="D8" s="3">
        <v>6</v>
      </c>
      <c r="L8" s="38"/>
      <c r="R8" s="23" t="s">
        <v>46</v>
      </c>
      <c r="S8" s="23">
        <f>MEDIAN(A3:A22)</f>
        <v>9</v>
      </c>
      <c r="T8" s="23">
        <f t="shared" ref="T8:V8" si="8">MEDIAN(B3:B22)</f>
        <v>9</v>
      </c>
      <c r="U8" s="23">
        <f t="shared" si="8"/>
        <v>6</v>
      </c>
      <c r="V8" s="23">
        <f t="shared" si="8"/>
        <v>5</v>
      </c>
      <c r="X8" s="14" t="s">
        <v>7</v>
      </c>
      <c r="Y8" s="14">
        <v>20</v>
      </c>
      <c r="Z8" s="14">
        <v>182</v>
      </c>
      <c r="AA8" s="14">
        <v>9.1</v>
      </c>
      <c r="AB8" s="14">
        <v>3.0421052631578922</v>
      </c>
    </row>
    <row r="9" spans="1:30">
      <c r="A9">
        <v>10</v>
      </c>
      <c r="B9">
        <v>11</v>
      </c>
      <c r="C9">
        <v>6</v>
      </c>
      <c r="D9" s="3">
        <v>6</v>
      </c>
      <c r="H9" s="18" t="s">
        <v>6</v>
      </c>
      <c r="I9" s="18" t="s">
        <v>37</v>
      </c>
      <c r="L9" s="38"/>
      <c r="R9" s="23" t="s">
        <v>47</v>
      </c>
      <c r="S9" s="23">
        <f>MODE(A3:A22)</f>
        <v>11</v>
      </c>
      <c r="T9" s="23">
        <f t="shared" ref="T9:V9" si="9">MODE(B3:B22)</f>
        <v>8</v>
      </c>
      <c r="U9" s="23">
        <f t="shared" si="9"/>
        <v>6</v>
      </c>
      <c r="V9" s="23">
        <f t="shared" si="9"/>
        <v>5</v>
      </c>
      <c r="X9" s="14" t="s">
        <v>8</v>
      </c>
      <c r="Y9" s="14">
        <v>20</v>
      </c>
      <c r="Z9" s="14">
        <v>140</v>
      </c>
      <c r="AA9" s="14">
        <v>7</v>
      </c>
      <c r="AB9" s="14">
        <v>6.6315789473684212</v>
      </c>
    </row>
    <row r="10" spans="1:30" ht="15.75" thickBot="1">
      <c r="A10">
        <v>12</v>
      </c>
      <c r="B10">
        <v>9</v>
      </c>
      <c r="C10">
        <v>7</v>
      </c>
      <c r="D10" s="3">
        <v>5</v>
      </c>
      <c r="H10" s="39">
        <v>3</v>
      </c>
      <c r="I10" s="19">
        <v>1</v>
      </c>
      <c r="L10" s="38"/>
      <c r="R10" s="23" t="s">
        <v>48</v>
      </c>
      <c r="S10" s="23">
        <f>_xlfn.SKEW.P(A3:A22)</f>
        <v>-0.33320109420909538</v>
      </c>
      <c r="T10" s="23">
        <f t="shared" ref="T10:V10" si="10">_xlfn.SKEW.P(B3:B22)</f>
        <v>0.45430490535314511</v>
      </c>
      <c r="U10" s="23">
        <f t="shared" si="10"/>
        <v>0.7019596594503581</v>
      </c>
      <c r="V10" s="23">
        <f t="shared" si="10"/>
        <v>0.1469865679347378</v>
      </c>
      <c r="X10" s="15" t="s">
        <v>9</v>
      </c>
      <c r="Y10" s="15">
        <v>20</v>
      </c>
      <c r="Z10" s="15">
        <v>108</v>
      </c>
      <c r="AA10" s="15">
        <v>5.4</v>
      </c>
      <c r="AB10" s="15">
        <v>1.4105263157894712</v>
      </c>
    </row>
    <row r="11" spans="1:30">
      <c r="A11">
        <v>8</v>
      </c>
      <c r="B11">
        <v>7</v>
      </c>
      <c r="C11">
        <v>5</v>
      </c>
      <c r="D11" s="3">
        <v>5</v>
      </c>
      <c r="H11" s="39">
        <v>6</v>
      </c>
      <c r="I11" s="19">
        <v>4</v>
      </c>
      <c r="L11" s="38"/>
      <c r="R11" s="23" t="s">
        <v>49</v>
      </c>
      <c r="S11" s="23">
        <f>KURT(A3:A22)</f>
        <v>-0.62830092046738617</v>
      </c>
      <c r="T11" s="23">
        <f t="shared" ref="T11:V11" si="11">KURT(B3:B22)</f>
        <v>0.11923031685585261</v>
      </c>
      <c r="U11" s="23">
        <f t="shared" si="11"/>
        <v>-0.23752463948542557</v>
      </c>
      <c r="V11" s="23">
        <f t="shared" si="11"/>
        <v>0.25374663119870355</v>
      </c>
    </row>
    <row r="12" spans="1:30">
      <c r="A12">
        <v>9</v>
      </c>
      <c r="B12">
        <v>8</v>
      </c>
      <c r="C12">
        <v>9</v>
      </c>
      <c r="D12" s="3">
        <v>5</v>
      </c>
      <c r="H12" s="39">
        <v>9</v>
      </c>
      <c r="I12" s="19">
        <v>6</v>
      </c>
      <c r="L12" s="38"/>
      <c r="R12" s="23" t="s">
        <v>50</v>
      </c>
      <c r="S12" s="23">
        <v>9</v>
      </c>
      <c r="T12" s="23">
        <v>9</v>
      </c>
      <c r="U12" s="23">
        <v>6</v>
      </c>
      <c r="V12" s="23">
        <v>5</v>
      </c>
    </row>
    <row r="13" spans="1:30" ht="15.75" thickBot="1">
      <c r="A13">
        <v>9</v>
      </c>
      <c r="B13">
        <v>10</v>
      </c>
      <c r="C13">
        <v>7</v>
      </c>
      <c r="D13" s="3">
        <v>6</v>
      </c>
      <c r="H13" s="39">
        <v>12</v>
      </c>
      <c r="I13" s="19">
        <v>7</v>
      </c>
      <c r="L13" s="38"/>
      <c r="R13" s="23" t="s">
        <v>51</v>
      </c>
      <c r="S13" s="23">
        <f>S9</f>
        <v>11</v>
      </c>
      <c r="T13" s="23">
        <f t="shared" ref="T13:V13" si="12">T9</f>
        <v>8</v>
      </c>
      <c r="U13" s="23">
        <f t="shared" si="12"/>
        <v>6</v>
      </c>
      <c r="V13" s="23">
        <f t="shared" si="12"/>
        <v>5</v>
      </c>
      <c r="X13" t="s">
        <v>146</v>
      </c>
    </row>
    <row r="14" spans="1:30">
      <c r="A14">
        <v>11</v>
      </c>
      <c r="B14">
        <v>9</v>
      </c>
      <c r="C14">
        <v>6</v>
      </c>
      <c r="D14" s="3">
        <v>6</v>
      </c>
      <c r="H14" s="39">
        <v>15</v>
      </c>
      <c r="I14" s="19">
        <v>2</v>
      </c>
      <c r="L14" s="38"/>
      <c r="R14" s="23" t="s">
        <v>52</v>
      </c>
      <c r="S14" s="23">
        <v>2</v>
      </c>
      <c r="T14" s="23">
        <v>2</v>
      </c>
      <c r="U14" s="23">
        <v>2</v>
      </c>
      <c r="V14" s="23">
        <v>2</v>
      </c>
      <c r="X14" s="16" t="s">
        <v>188</v>
      </c>
      <c r="Y14" s="16" t="s">
        <v>151</v>
      </c>
      <c r="Z14" s="16" t="s">
        <v>134</v>
      </c>
      <c r="AA14" s="16" t="s">
        <v>152</v>
      </c>
      <c r="AB14" s="16" t="s">
        <v>153</v>
      </c>
      <c r="AC14" s="16" t="s">
        <v>156</v>
      </c>
      <c r="AD14" s="16" t="s">
        <v>189</v>
      </c>
    </row>
    <row r="15" spans="1:30">
      <c r="A15">
        <v>4</v>
      </c>
      <c r="B15">
        <v>9</v>
      </c>
      <c r="C15">
        <v>7</v>
      </c>
      <c r="D15" s="3">
        <v>5</v>
      </c>
      <c r="H15" s="19" t="s">
        <v>36</v>
      </c>
      <c r="I15" s="19">
        <v>0</v>
      </c>
      <c r="L15" s="38"/>
      <c r="R15" s="23" t="s">
        <v>53</v>
      </c>
      <c r="S15" s="23">
        <v>2</v>
      </c>
      <c r="T15" s="23">
        <v>2</v>
      </c>
      <c r="U15" s="23">
        <v>2</v>
      </c>
      <c r="V15" s="23">
        <v>2</v>
      </c>
      <c r="X15" s="14" t="s">
        <v>190</v>
      </c>
      <c r="Y15" s="14">
        <v>182.80000000000007</v>
      </c>
      <c r="Z15" s="14">
        <v>3</v>
      </c>
      <c r="AA15" s="14">
        <v>60.933333333333358</v>
      </c>
      <c r="AB15" s="14">
        <v>11.923103329900451</v>
      </c>
      <c r="AC15" s="14">
        <v>1.7588770275449291E-6</v>
      </c>
      <c r="AD15" s="14">
        <v>2.7249439202759191</v>
      </c>
    </row>
    <row r="16" spans="1:30">
      <c r="A16">
        <v>5</v>
      </c>
      <c r="B16">
        <v>6</v>
      </c>
      <c r="C16">
        <v>6</v>
      </c>
      <c r="D16" s="3">
        <v>4</v>
      </c>
      <c r="L16" s="38"/>
      <c r="X16" s="14" t="s">
        <v>191</v>
      </c>
      <c r="Y16" s="14">
        <v>388.4</v>
      </c>
      <c r="Z16" s="14">
        <v>76</v>
      </c>
      <c r="AA16" s="14">
        <v>5.1105263157894738</v>
      </c>
      <c r="AB16" s="14"/>
      <c r="AC16" s="14"/>
      <c r="AD16" s="14"/>
    </row>
    <row r="17" spans="1:30">
      <c r="A17">
        <v>3</v>
      </c>
      <c r="B17">
        <v>8</v>
      </c>
      <c r="C17">
        <v>6</v>
      </c>
      <c r="D17" s="3">
        <v>5</v>
      </c>
      <c r="X17" s="14"/>
      <c r="Y17" s="14"/>
      <c r="Z17" s="14"/>
      <c r="AA17" s="14"/>
      <c r="AB17" s="14"/>
      <c r="AC17" s="14"/>
      <c r="AD17" s="14"/>
    </row>
    <row r="18" spans="1:30" ht="15.75" thickBot="1">
      <c r="A18">
        <v>5</v>
      </c>
      <c r="B18">
        <v>8</v>
      </c>
      <c r="C18">
        <v>5</v>
      </c>
      <c r="D18" s="3">
        <v>4</v>
      </c>
      <c r="X18" s="15" t="s">
        <v>149</v>
      </c>
      <c r="Y18" s="15">
        <v>571.20000000000005</v>
      </c>
      <c r="Z18" s="15">
        <v>79</v>
      </c>
      <c r="AA18" s="15"/>
      <c r="AB18" s="15"/>
      <c r="AC18" s="15"/>
      <c r="AD18" s="15"/>
    </row>
    <row r="19" spans="1:30">
      <c r="A19">
        <v>13</v>
      </c>
      <c r="B19">
        <v>10</v>
      </c>
      <c r="C19">
        <v>12</v>
      </c>
      <c r="D19" s="3">
        <v>3</v>
      </c>
    </row>
    <row r="20" spans="1:30">
      <c r="A20">
        <v>12</v>
      </c>
      <c r="B20">
        <v>9</v>
      </c>
      <c r="C20">
        <v>10</v>
      </c>
      <c r="D20" s="3">
        <v>7</v>
      </c>
    </row>
    <row r="21" spans="1:30">
      <c r="A21">
        <v>11</v>
      </c>
      <c r="B21">
        <v>9</v>
      </c>
      <c r="C21">
        <v>11</v>
      </c>
      <c r="D21" s="3">
        <v>7</v>
      </c>
      <c r="H21" s="18" t="s">
        <v>7</v>
      </c>
      <c r="I21" s="18" t="s">
        <v>37</v>
      </c>
    </row>
    <row r="22" spans="1:30">
      <c r="A22">
        <v>14</v>
      </c>
      <c r="B22">
        <v>8</v>
      </c>
      <c r="C22">
        <v>12</v>
      </c>
      <c r="D22" s="3">
        <v>8</v>
      </c>
      <c r="H22" s="39">
        <v>3</v>
      </c>
      <c r="I22" s="19">
        <v>0</v>
      </c>
    </row>
    <row r="23" spans="1:30">
      <c r="H23" s="39">
        <v>6</v>
      </c>
      <c r="I23" s="19">
        <v>1</v>
      </c>
    </row>
    <row r="24" spans="1:30">
      <c r="A24" s="6"/>
      <c r="B24" s="6"/>
      <c r="C24" s="6"/>
      <c r="D24" s="6"/>
      <c r="E24" s="6"/>
      <c r="F24" s="6"/>
      <c r="H24" s="39">
        <v>9</v>
      </c>
      <c r="I24" s="19">
        <v>12</v>
      </c>
    </row>
    <row r="25" spans="1:30">
      <c r="A25" s="10"/>
      <c r="B25" s="6"/>
      <c r="C25" s="6"/>
      <c r="D25" s="6"/>
      <c r="E25" s="6"/>
      <c r="F25" s="6"/>
      <c r="H25" s="39">
        <v>12</v>
      </c>
      <c r="I25" s="19">
        <v>6</v>
      </c>
    </row>
    <row r="26" spans="1:30">
      <c r="A26" s="6"/>
      <c r="B26" s="6"/>
      <c r="C26" s="6"/>
      <c r="D26" s="6"/>
      <c r="E26" s="6"/>
      <c r="F26" s="6"/>
      <c r="H26" s="39">
        <v>15</v>
      </c>
      <c r="I26" s="19">
        <v>1</v>
      </c>
    </row>
    <row r="27" spans="1:30">
      <c r="H27" s="19" t="s">
        <v>36</v>
      </c>
      <c r="I27" s="19">
        <v>0</v>
      </c>
    </row>
    <row r="33" spans="8:9">
      <c r="H33" s="18" t="s">
        <v>8</v>
      </c>
      <c r="I33" s="18" t="s">
        <v>37</v>
      </c>
    </row>
    <row r="34" spans="8:9">
      <c r="H34" s="39">
        <v>3</v>
      </c>
      <c r="I34" s="19">
        <v>1</v>
      </c>
    </row>
    <row r="35" spans="8:9">
      <c r="H35" s="39">
        <v>6</v>
      </c>
      <c r="I35" s="19">
        <v>10</v>
      </c>
    </row>
    <row r="36" spans="8:9">
      <c r="H36" s="39">
        <v>9</v>
      </c>
      <c r="I36" s="19">
        <v>5</v>
      </c>
    </row>
    <row r="37" spans="8:9">
      <c r="H37" s="39">
        <v>12</v>
      </c>
      <c r="I37" s="19">
        <v>4</v>
      </c>
    </row>
    <row r="38" spans="8:9">
      <c r="H38" s="39">
        <v>15</v>
      </c>
      <c r="I38" s="19">
        <v>0</v>
      </c>
    </row>
    <row r="39" spans="8:9">
      <c r="H39" s="19" t="s">
        <v>36</v>
      </c>
      <c r="I39" s="19">
        <v>0</v>
      </c>
    </row>
    <row r="47" spans="8:9">
      <c r="H47" s="18" t="s">
        <v>9</v>
      </c>
      <c r="I47" s="18" t="s">
        <v>37</v>
      </c>
    </row>
    <row r="48" spans="8:9">
      <c r="H48" s="39">
        <v>3</v>
      </c>
      <c r="I48" s="19">
        <v>1</v>
      </c>
    </row>
    <row r="49" spans="8:9">
      <c r="H49" s="39">
        <v>6</v>
      </c>
      <c r="I49" s="19">
        <v>16</v>
      </c>
    </row>
    <row r="50" spans="8:9">
      <c r="H50" s="39">
        <v>9</v>
      </c>
      <c r="I50" s="19">
        <v>3</v>
      </c>
    </row>
    <row r="51" spans="8:9">
      <c r="H51" s="39">
        <v>12</v>
      </c>
      <c r="I51" s="19">
        <v>0</v>
      </c>
    </row>
    <row r="52" spans="8:9">
      <c r="H52" s="39">
        <v>15</v>
      </c>
      <c r="I52" s="19">
        <v>0</v>
      </c>
    </row>
    <row r="53" spans="8:9">
      <c r="H53" s="19" t="s">
        <v>36</v>
      </c>
      <c r="I53" s="19">
        <v>0</v>
      </c>
    </row>
  </sheetData>
  <sortState xmlns:xlrd2="http://schemas.microsoft.com/office/spreadsheetml/2017/richdata2" ref="H10:H14">
    <sortCondition ref="H10"/>
  </sortState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Correlation Data</vt:lpstr>
      <vt:lpstr>Simple Regression Data</vt:lpstr>
      <vt:lpstr>Multiple Regression Data</vt:lpstr>
      <vt:lpstr>Independent t Test Data</vt:lpstr>
      <vt:lpstr>Paired Samples t Test Data</vt:lpstr>
      <vt:lpstr>ANOVA One-Way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Senft</dc:creator>
  <cp:lastModifiedBy>ADMIN</cp:lastModifiedBy>
  <dcterms:created xsi:type="dcterms:W3CDTF">2018-04-01T18:45:34Z</dcterms:created>
  <dcterms:modified xsi:type="dcterms:W3CDTF">2021-10-24T01:17:08Z</dcterms:modified>
</cp:coreProperties>
</file>